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bookViews>
    <workbookView xWindow="0" yWindow="0" windowWidth="19440" windowHeight="7752" tabRatio="673" firstSheet="2" activeTab="6"/>
  </bookViews>
  <sheets>
    <sheet name="Cerere de finantare" sheetId="1" r:id="rId1"/>
    <sheet name="Sheet1" sheetId="2" state="hidden" r:id="rId2"/>
    <sheet name="Anexa A1_HG28" sheetId="4" r:id="rId3"/>
    <sheet name="Anexa A2_HG28" sheetId="7" r:id="rId4"/>
    <sheet name="Anexa A3_HG28" sheetId="8" r:id="rId5"/>
    <sheet name="Anexa A1_907" sheetId="9" r:id="rId6"/>
    <sheet name="Anexa A2_907" sheetId="10" r:id="rId7"/>
    <sheet name="Anexa A3_907" sheetId="11" r:id="rId8"/>
  </sheets>
  <definedNames>
    <definedName name="Comune">'Sheet1'!$I$2:$I$11</definedName>
    <definedName name="Judet">'Sheet1'!$G$6:$G$7</definedName>
    <definedName name="localitati">'Sheet1'!$I$2:$I$14</definedName>
    <definedName name="Procent">'Sheet1'!$G$3:$G$4</definedName>
    <definedName name="Regiune">'Sheet1'!$G$9</definedName>
    <definedName name="Statutul">'Sheet1'!$C$4:$C$15</definedName>
  </definedNames>
  <calcPr calcId="125725"/>
</workbook>
</file>

<file path=xl/sharedStrings.xml><?xml version="1.0" encoding="utf-8"?>
<sst xmlns="http://schemas.openxmlformats.org/spreadsheetml/2006/main" count="1252" uniqueCount="641">
  <si>
    <t>MINISTERUL AGRICULTURII ŞI DEZVOLTĂRII RURALE</t>
  </si>
  <si>
    <t>AGENŢIA PENTRU FINANŢAREA INVESTIŢIILOR RURALE</t>
  </si>
  <si>
    <t>Codificare sub-masura</t>
  </si>
  <si>
    <t>Cod Regiune</t>
  </si>
  <si>
    <t>H.G. nr. 907/2016</t>
  </si>
  <si>
    <t>Regiunea de dezvoltare</t>
  </si>
  <si>
    <t>Statutul juridic al solicitantului</t>
  </si>
  <si>
    <t>Anul atribuirii codului</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</si>
  <si>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</si>
  <si>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</si>
  <si>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</si>
  <si>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</si>
  <si>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</si>
  <si>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</si>
  <si>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</si>
  <si>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</si>
  <si>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</si>
  <si>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</si>
  <si>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</si>
  <si>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</si>
  <si>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</si>
  <si>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</si>
  <si>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</si>
  <si>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</si>
  <si>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</si>
  <si>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</si>
  <si>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</si>
  <si>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</si>
  <si>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</si>
  <si>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</si>
  <si>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</si>
  <si>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</si>
  <si>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Valoarea sprijinului (EUR)</t>
  </si>
  <si>
    <t>Program National*</t>
  </si>
  <si>
    <t>SAPARD</t>
  </si>
  <si>
    <t>FEADR</t>
  </si>
  <si>
    <t>Alte programe europene*</t>
  </si>
  <si>
    <t>REGULI DE COMPLETARE</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</si>
  <si>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</si>
  <si>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</si>
  <si>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</si>
  <si>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</si>
  <si>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</si>
  <si>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</si>
  <si>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</si>
  <si>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</si>
  <si>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</si>
  <si>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</si>
  <si>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</si>
  <si>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</si>
  <si>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</si>
  <si>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</si>
  <si>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</si>
  <si>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</si>
  <si>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</si>
  <si>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Capitolul 4 Cheltuieli pentru investiţia de bază - total,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</si>
  <si>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</si>
  <si>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</si>
  <si>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</si>
  <si>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</si>
  <si>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</si>
  <si>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</si>
  <si>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</si>
  <si>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</si>
  <si>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5.1.1 lucrări de construcţii şi instalaţii aferente organizării de şantier</t>
  </si>
  <si>
    <t>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</si>
  <si>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</si>
  <si>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</si>
  <si>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</si>
  <si>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</si>
  <si>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</si>
  <si>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</si>
  <si>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</si>
  <si>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</si>
  <si>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</si>
  <si>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</si>
  <si>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</si>
  <si>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</si>
  <si>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</si>
  <si>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</si>
  <si>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</si>
  <si>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Ajutor public nerambursabil (contribuţie UE şi cofinanţare naţională)</t>
  </si>
  <si>
    <t>Cofinanțare privată, din care:</t>
  </si>
  <si>
    <t>TOTAL PROIECT</t>
  </si>
  <si>
    <t>Procent contribuţie publică</t>
  </si>
  <si>
    <t>Avans solicitat</t>
  </si>
  <si>
    <t>Procent avans solicitat ca procent din ajutorul public nerambursabil</t>
  </si>
  <si>
    <t>Nr. Crt</t>
  </si>
  <si>
    <t>Cheltuieli pentru obţinere de avize, acorduri şi autorizaţii - total, din care:</t>
  </si>
  <si>
    <t>1. obţinerea/prelungirea valabilităţii ceritificatului de urbanism</t>
  </si>
  <si>
    <t>4. obţinere aviz sanitar, sanitar-veterinar şi fitosanitar</t>
  </si>
  <si>
    <t>5. obţinerea certificatului de nomenclatură stradală şi adresa</t>
  </si>
  <si>
    <t xml:space="preserve">6. întocmirea documentaţiei, obţinerea numărului Cadastral provizoriu şi
înregistrarea terenului în Cartea Funciară
</t>
  </si>
  <si>
    <t>7. obţinerea avizului PSI</t>
  </si>
  <si>
    <t>8. obţinerea acordului de mediu</t>
  </si>
  <si>
    <t xml:space="preserve">9. căi ferate </t>
  </si>
  <si>
    <t>10. alte avize, acorduri şi autorizaţii solicitate prin lege</t>
  </si>
  <si>
    <t>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</si>
  <si>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</si>
  <si>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</si>
  <si>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</si>
  <si>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</si>
  <si>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</si>
  <si>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</si>
  <si>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</si>
  <si>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</si>
  <si>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</si>
  <si>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</si>
  <si>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</si>
  <si>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Cheltuieli pentru asistenţa tehnică - total, din care:</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</si>
  <si>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</si>
  <si>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</si>
  <si>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</si>
  <si>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</si>
  <si>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Denumire</t>
  </si>
  <si>
    <t>Terasamente</t>
  </si>
  <si>
    <t>TOTAL I (fara TVA)</t>
  </si>
  <si>
    <t>II - MONTAJ</t>
  </si>
  <si>
    <t>TOTAL II (fara TVA)</t>
  </si>
  <si>
    <t>III - PROCURARE</t>
  </si>
  <si>
    <t>TOTAL III (fara TVA)</t>
  </si>
  <si>
    <t>TOTAL (TOTAL I +TOTAL II+TOTAL III) fara TVA</t>
  </si>
  <si>
    <t>TOTAL DEVIZ PE OBIECT (inclusiv TVA)</t>
  </si>
  <si>
    <t>ANEXA A3</t>
  </si>
  <si>
    <t>Canalizare</t>
  </si>
  <si>
    <t>Alimentare cu gaze naturale</t>
  </si>
  <si>
    <t>Alimentare cu agent termic</t>
  </si>
  <si>
    <t>Alimentare cu energie electrica</t>
  </si>
  <si>
    <t>Drumuri de acces</t>
  </si>
  <si>
    <t>TOTAL DEVIZ CAPITOLUL 2 (inclusiv TVA)</t>
  </si>
  <si>
    <t>Deviz capitolul 5 - Alte cheltuieli - EURO</t>
  </si>
  <si>
    <t>5.1</t>
  </si>
  <si>
    <t>5.1.1</t>
  </si>
  <si>
    <t>5.1.2</t>
  </si>
  <si>
    <t>5.2</t>
  </si>
  <si>
    <t>Comisioane, taxe</t>
  </si>
  <si>
    <t>cota aferenta Casei Sociale a Constructorilor</t>
  </si>
  <si>
    <t>5.3</t>
  </si>
  <si>
    <t>TOTAL DEVIZ CAPITOLUL 5</t>
  </si>
  <si>
    <t>Lista documente</t>
  </si>
  <si>
    <t>Obligatoriu pentru toate proiectele</t>
  </si>
  <si>
    <t>DEPUNERE</t>
  </si>
  <si>
    <t>CONTRACTARE</t>
  </si>
  <si>
    <t>prin reprezentant legal</t>
  </si>
  <si>
    <t>Acuzat din cauza unei greșeli privind conduita profesională având ca soluție finală res judicata (împotriva căreia nici un apel nu este posibil)</t>
  </si>
  <si>
    <t xml:space="preserve">Vinovat de grave deficiențe de conduită profesională dovedite prin orice mijloace pe care Agenția le poate justifica. </t>
  </si>
  <si>
    <t xml:space="preserve">Vinovat de faptul că nu am prezentat informaţiile cerute de autoritatea contractantă ca o condiţie de participare la licitaţie
sau contractare
</t>
  </si>
  <si>
    <t xml:space="preserve">Încălcarea prevederilor contractuale prin care nu mi-am îndeplinit obligațiile contractuale în legătură cu un alt contract cu
Agenția sau alte contracte finanțate din fonduri comunitare.
</t>
  </si>
  <si>
    <t xml:space="preserve">Încercarea de a obține informații confidențiale sau de influențare a Agenției în timpul procesului de evaluare a proiectului
și nu voi face presiuni la adresa evaluatorului.
</t>
  </si>
  <si>
    <t>6.</t>
  </si>
  <si>
    <t>Declar că organizația pe care o reprezint NU are datorii către instituții de credit şi/sau instituții financiare nebancare.</t>
  </si>
  <si>
    <t>8. 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</si>
  <si>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</si>
  <si>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</si>
  <si>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Semnatura reprezentant legal si stampila</t>
  </si>
  <si>
    <t>Data</t>
  </si>
  <si>
    <t>SECȚIUNE GENERALĂ</t>
  </si>
  <si>
    <t>Semnatura:</t>
  </si>
  <si>
    <t>A1 Măsura</t>
  </si>
  <si>
    <t>DATE DE ÎNREGISTRARE</t>
  </si>
  <si>
    <t>Semnatura Director General Adjunct CRFIR Ștampila CRFIR</t>
  </si>
  <si>
    <t>Număr înregistrare</t>
  </si>
  <si>
    <t>Denumire:</t>
  </si>
  <si>
    <t>B1 Descrierea solicitantului</t>
  </si>
  <si>
    <t>A2 Denumire solicitant:</t>
  </si>
  <si>
    <t>A3 Titlu proiect:</t>
  </si>
  <si>
    <t>A4 Descrierea succintă a proiectului:</t>
  </si>
  <si>
    <t xml:space="preserve">Cod Unic de Înregistrare și/sau Codul </t>
  </si>
  <si>
    <t>de Înregistrare Fiscală</t>
  </si>
  <si>
    <t>B1.1 Informații privind solicitantul</t>
  </si>
  <si>
    <t>Cod poștal</t>
  </si>
  <si>
    <t>B2 Informații referitoare la reprezentantul legal de proiect</t>
  </si>
  <si>
    <t>Data nașterii</t>
  </si>
  <si>
    <t>Seria:</t>
  </si>
  <si>
    <t>Nr.:</t>
  </si>
  <si>
    <t>Eliberat la data de:</t>
  </si>
  <si>
    <t>B2.2 Domiciliul stabil al reprezentantului legal de proiect</t>
  </si>
  <si>
    <t>Județ</t>
  </si>
  <si>
    <t>B3 Informații privind contul bancar pentru proiect schema de ajutor de stat</t>
  </si>
  <si>
    <t>B3.1 Denumirea băncii</t>
  </si>
  <si>
    <t>B3.2 Adresa Bancii/Sucursalei</t>
  </si>
  <si>
    <t>B3.3 Cod IBAN</t>
  </si>
  <si>
    <t>B3.4 Titularul contului bancar</t>
  </si>
  <si>
    <t>DENUMIRE PROGRAM FINANȚARE</t>
  </si>
  <si>
    <t>Număr proiecte</t>
  </si>
  <si>
    <t>Titlul proiectului și numărul contractului de finanțare</t>
  </si>
  <si>
    <t>Data finalizării ll/zz/aaa</t>
  </si>
  <si>
    <t>Program Național*</t>
  </si>
  <si>
    <t xml:space="preserve">  </t>
  </si>
  <si>
    <t>MINISTERUL AGRICULTURII ȘI DEZVOLTĂRII RURALE</t>
  </si>
  <si>
    <t>AGENȚIA PENTRU FINANȚAREA INVESTIȚIILOR RURALE</t>
  </si>
  <si>
    <t>Măsura</t>
  </si>
  <si>
    <t>TOTAL</t>
  </si>
  <si>
    <t>AGENȚIA PENTRU FINANȚAREA INVESTIȚILOR RURALE</t>
  </si>
  <si>
    <t>ANEXA A1</t>
  </si>
  <si>
    <t>Prin această declaraţie solicitantul</t>
  </si>
  <si>
    <t>care solicită asistență financiară nerambursabilă prin programul FEADR pentru proiectul intitulat</t>
  </si>
  <si>
    <t>cunoscând prevederile legii penale cu privire la falsul în declarații:</t>
  </si>
  <si>
    <t>Tip cerere de finanțare</t>
  </si>
  <si>
    <t>Codificare masură</t>
  </si>
  <si>
    <t>Codificare de rezervă</t>
  </si>
  <si>
    <t>Număr de referință al licitației de proiecte</t>
  </si>
  <si>
    <t>Cod județ</t>
  </si>
  <si>
    <t>Număr de ordine în registrul cererilor de finanțare</t>
  </si>
  <si>
    <t>Data înregistrării</t>
  </si>
  <si>
    <t>Numele și prenumele persoanei care înregistrează:</t>
  </si>
  <si>
    <t>Data primirii cererii de finanțare la contractare:</t>
  </si>
  <si>
    <t>Se completează de către solicitant</t>
  </si>
  <si>
    <t xml:space="preserve"> H.G. nr. 28/2008</t>
  </si>
  <si>
    <t>Conținutul cadru al documentației tehnico-economice faza SF/DALI conform:</t>
  </si>
  <si>
    <t>Obiectivele investiției</t>
  </si>
  <si>
    <t>A6 Date despre tipul de proiect și beneficiar:</t>
  </si>
  <si>
    <t>A6.1</t>
  </si>
  <si>
    <t>A6.2</t>
  </si>
  <si>
    <t>A6.3</t>
  </si>
  <si>
    <t>Detaliere criterii de selecție îndeplinite</t>
  </si>
  <si>
    <t>Număr de înregistrare în registrul comerțului</t>
  </si>
  <si>
    <t>A5 Amplasarea proiectului:</t>
  </si>
  <si>
    <t xml:space="preserve">  B.I</t>
  </si>
  <si>
    <t xml:space="preserve">     C.I</t>
  </si>
  <si>
    <t>B1.3 Numele și prenumele reprezentantului legal și funcția acestuia în cadrul organizatiei, precum și specimenul de semnatură:</t>
  </si>
  <si>
    <t>Specificație</t>
  </si>
  <si>
    <t>Valoare eligibilă</t>
  </si>
  <si>
    <t>Valoare neeligibilă</t>
  </si>
  <si>
    <t>Deviz financiar - Capitolul 3 - Cheltuieli pentru proiectare și asistență tehnică - EURO</t>
  </si>
  <si>
    <t>Cheltuieli pentru studii de teren (geotehnice, geologice, hidrologice, hidrogeologice, fotogrammetrice, topografice și de stabilitate a terenului pe care se amplaseaza obiectivul de investiție)</t>
  </si>
  <si>
    <t>Valoarea pe categorii de lucrări, fără TVA - EURO</t>
  </si>
  <si>
    <t>I - LUCRĂRI DE CONSTRUCȚII ȘI INSTALAȚII</t>
  </si>
  <si>
    <t>Construcții: rezistență (fundații, structură de rezistență) și arhitectură (închideri exterioare, compartimentări, finisaje)</t>
  </si>
  <si>
    <t>Izolații</t>
  </si>
  <si>
    <t>Instalații electrice</t>
  </si>
  <si>
    <t>Instalații sanitare</t>
  </si>
  <si>
    <t>Instalații de încălzire, ventilare, climatizare, PSI, radio-tv, intranet</t>
  </si>
  <si>
    <t>Instalații de alimentare cu gaze naturale</t>
  </si>
  <si>
    <t>Instalații de telecomunicații</t>
  </si>
  <si>
    <t>Montaj utilaje și echipamente tehnologice</t>
  </si>
  <si>
    <t>Utilaje și echipamente tehnologice</t>
  </si>
  <si>
    <t>Utilaje și echipamente de transport, utilaje și echipamente fără montaj, mijloace de transport, alte achiziții specifice</t>
  </si>
  <si>
    <t>Dotări</t>
  </si>
  <si>
    <t>TVA aferent cheltuielilor eligibile și neeligibile</t>
  </si>
  <si>
    <t>*)Se înscrie denumirea obiectului de construcție sau intervenție</t>
  </si>
  <si>
    <t>Deviz capitolul 2 - Cheltuieli pentru asigurarea utilităților necesare obiectivului - EURO</t>
  </si>
  <si>
    <t>Nr. crt</t>
  </si>
  <si>
    <t>Alimentare cu apă</t>
  </si>
  <si>
    <t>Telecomunicații (telefonie, radio-tv, etc)</t>
  </si>
  <si>
    <t>Alte tipuri de rețele exterioare</t>
  </si>
  <si>
    <t>Valoare TVA aferentă cheltuielilor eligibile și neeligibile</t>
  </si>
  <si>
    <t>Organizare de șantier</t>
  </si>
  <si>
    <t>cheltuieli conexe organizării de șantier</t>
  </si>
  <si>
    <t>cota aferentă Inspectoratului de Stat în Construcții pentru controlul calității lucrărilor de construcții</t>
  </si>
  <si>
    <t>cota pentru controlul statului în amenajarea teritoriului, urbanism și pentru autorizarea lucrărilor de construcții</t>
  </si>
  <si>
    <t>prime de asigurare din sarcina autorității contractante</t>
  </si>
  <si>
    <t>alte cheltuieli de aceeași natură, stabilite în condițiile legii</t>
  </si>
  <si>
    <t>Cheltuieli diverse și nepravazute</t>
  </si>
  <si>
    <t>MINISTERUL AGRICULTURII ȘI DEZVOLTĂRII RURALE                               AGENȚIA PENTRU FINANȚAREA INVESȚITIILOR RURALE</t>
  </si>
  <si>
    <t>Programarea proiectului:                                               Număr luni de implementare</t>
  </si>
  <si>
    <t>Opis documente</t>
  </si>
  <si>
    <t>D. ALTE INFORMAȚII:</t>
  </si>
  <si>
    <t>Documentele se vor anexa cererii de finanțare în ordinea de mai jos:</t>
  </si>
  <si>
    <t>Obligatoriu dacă proiectul impune</t>
  </si>
  <si>
    <t>PAGINA de la - până la</t>
  </si>
  <si>
    <t>ETAPA:</t>
  </si>
  <si>
    <t>A. PREZENTARE GENERALĂ</t>
  </si>
  <si>
    <t>B. INFORMAȚII PRIVIND SOLICITANTUL</t>
  </si>
  <si>
    <t>Funcție</t>
  </si>
  <si>
    <t>Specimen de semnatură</t>
  </si>
  <si>
    <t>Valabil până la:</t>
  </si>
  <si>
    <t>Alte programe internaționale*</t>
  </si>
  <si>
    <t>*se completează de către solicitant cu denumirea programului</t>
  </si>
  <si>
    <t>lucrări de construcții și instalații aferente organizării de șantier</t>
  </si>
  <si>
    <t>comisionul băncii finanțatoare</t>
  </si>
  <si>
    <t xml:space="preserve">F. DECLARAȚIE PE PROPRIA RĂSPUNDERE A SOLICITANTULUI </t>
  </si>
  <si>
    <t>Anexa INDICATORI DE MONITORIZARE</t>
  </si>
  <si>
    <t>Factori de risc</t>
  </si>
  <si>
    <t>I1. Valoarea sprijinului public nerambursabil (EURO)</t>
  </si>
  <si>
    <t>Punctaj obţinut</t>
  </si>
  <si>
    <t>I2. Complexitatea investitiei</t>
  </si>
  <si>
    <t>• Investiție nouă</t>
  </si>
  <si>
    <t>Codul unic de înregistrare APIA</t>
  </si>
  <si>
    <t>FORMULAR</t>
  </si>
  <si>
    <t>de înscriere în Registrul unic de identificare pentru solicitanţii de finanţare prin măsurile</t>
  </si>
  <si>
    <t>Programului naţional de dezvoltare rurală 2014 - 2020</t>
  </si>
  <si>
    <t>Denumire solicitant</t>
  </si>
  <si>
    <t>Categorie Solicitant</t>
  </si>
  <si>
    <t>Sediul / Adresa</t>
  </si>
  <si>
    <t>Ţara</t>
  </si>
  <si>
    <t>Judeţul</t>
  </si>
  <si>
    <t>oraşul</t>
  </si>
  <si>
    <t>comuna</t>
  </si>
  <si>
    <t>satul</t>
  </si>
  <si>
    <t>strada</t>
  </si>
  <si>
    <t>nr</t>
  </si>
  <si>
    <t>bl.</t>
  </si>
  <si>
    <t>et.</t>
  </si>
  <si>
    <t>ap.</t>
  </si>
  <si>
    <t>sectorul</t>
  </si>
  <si>
    <t>codul poștal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</si>
  <si>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</si>
  <si>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</si>
  <si>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</si>
  <si>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</si>
  <si>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</si>
  <si>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</si>
  <si>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</si>
  <si>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</si>
  <si>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</si>
  <si>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</si>
  <si>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</si>
  <si>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</si>
  <si>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Semnătura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</si>
  <si>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</si>
  <si>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</si>
  <si>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 solicit înscrierea în Registrul unic de identificare - Agenţia de Plăţi şi Intervenţie pentru Agricultură.</t>
  </si>
  <si>
    <t>Proiect cu constructii-montaj</t>
  </si>
  <si>
    <t>Proiect fara constructii-montaj</t>
  </si>
  <si>
    <t>Modernizare si/sau extindere</t>
  </si>
  <si>
    <t>Investitie noua</t>
  </si>
  <si>
    <t>Beneficiar privat</t>
  </si>
  <si>
    <t xml:space="preserve">  Date despre consultant:</t>
  </si>
  <si>
    <t xml:space="preserve"> Date despre proiectant:</t>
  </si>
  <si>
    <t xml:space="preserve">  Cod Registru National al Exploatatiilor ANSVSA</t>
  </si>
  <si>
    <t xml:space="preserve">  Codul CAEN al activitatilor finantate prin proiect</t>
  </si>
  <si>
    <t>Etaj</t>
  </si>
  <si>
    <t>Ap</t>
  </si>
  <si>
    <t>B2.1 Date de identificare ale reprentantului legal de proiect (asociat unic/asociat majoritar/administrator) si asociati:</t>
  </si>
  <si>
    <t>Asociat unic</t>
  </si>
  <si>
    <t>Asociat majoritar</t>
  </si>
  <si>
    <t>Administrator</t>
  </si>
  <si>
    <t>Persoana fizica</t>
  </si>
  <si>
    <t>Persoana juridica</t>
  </si>
  <si>
    <t>Adresa si domiciliul asociatului</t>
  </si>
  <si>
    <t>Buget indicativ - HG 28/2008</t>
  </si>
  <si>
    <t>autofinantare</t>
  </si>
  <si>
    <t>imprumuturi</t>
  </si>
  <si>
    <t>Declar că organizaţia pe care o reprezint ARE datorii către instituţii de credit şi/sau institutii financiare
bancare/nebancare pentru care prezint graficul de rambursare</t>
  </si>
  <si>
    <t>19. Declar pe propria răspundere ca nu sunt în insolventă sau incapacitate de plată.</t>
  </si>
  <si>
    <t>DOC. 21. Document emis de DSVSA, conform Protocolului de colaborare
dintre AFIR şi ANSVSA publicat pe pagina de internet www.afir.info</t>
  </si>
  <si>
    <t>DOC. 22. Certificat de cazier fiscal al solicitantului</t>
  </si>
  <si>
    <t>• proiecte cu valoarea sprijinului nerambursabil între 100.001 → 200.000 euro</t>
  </si>
  <si>
    <t>• proiecte cu valoarea sprijinului nerambursabil între 5.000 → 50.000 euro</t>
  </si>
  <si>
    <t>I3. Intensitatea sprijinului</t>
  </si>
  <si>
    <t>• &gt; 200%</t>
  </si>
  <si>
    <t>I5. Capacitatea societăţii de a manageria proiectul, experienţa în derularea
afacerilor</t>
  </si>
  <si>
    <t>• Firmă nouă sau fără activitate</t>
  </si>
  <si>
    <t>• 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</si>
  <si>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</si>
  <si>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DOC 1.c) Raportul privind stadiul fizic al lucrărilor (în cazul proiectelor
care prevăd modernizarea/ finalizarea construcţiilor existente/ achiziţii de
utilaje cu montaj care schimbă regimul de exploatare a construcţiei
existente). (numai în cazul construcțiilor nefinalizate)</t>
  </si>
  <si>
    <t>DOC. 2.4 Declaraţia de inactivitate înregistrată la Administraţia Financiară,
în cazul solicitanţilor care nu au desfăşurat activitate anterior depunerii
proiectului</t>
  </si>
  <si>
    <t>NUME ȘI PRENUME DIRECTOR OJFIR/ DIRECTOR GENERAL ADJUNCT CRFIR</t>
  </si>
  <si>
    <t>Se completează de către Agenția pentru Finanțarea Investițiilor Rurale - Oficiul Județean/Centrul Regional - Programul FEADR pentru cereri de finanțare.</t>
  </si>
  <si>
    <t>OJFIR/CRFIR</t>
  </si>
  <si>
    <t>Comună</t>
  </si>
  <si>
    <t>A6.4 Prescorare</t>
  </si>
  <si>
    <t>CUI</t>
  </si>
  <si>
    <t>Proiect tehnic</t>
  </si>
  <si>
    <t>Autorizaţie</t>
  </si>
  <si>
    <t>Studiu de impact</t>
  </si>
  <si>
    <t>Data de înființare</t>
  </si>
  <si>
    <t xml:space="preserve">  Codul unic de înregistrare APIA</t>
  </si>
  <si>
    <t xml:space="preserve">  Eliberat la data de:</t>
  </si>
  <si>
    <t>Completați devizele aferente capitolelor de cheltuieli, defalcat pe cheltuieli eligibile și neeligibile prin completarea tabelurilor incluse în acest document, respectiv:</t>
  </si>
  <si>
    <t>1. Tabelul "Deviz financiar_cap3" cuprinde cheltuielile aferente capitolului 3 - Cheltuieli pentru proiectare și asistență tehnică, cheltuieli care trebuie să se regăsească atât în Bugetul Indicativ (Tabel "Buget indicativ" din cererea de finanțare, partea specifică) cât și în Devizul General din Studiul de Fezabilitate.</t>
  </si>
  <si>
    <t>2. Tabelul "Devize obiect" cuprinde formatul cadru al devizului pe obiect, iar solicitantul va completa atâtea devize pe obiect câte obiecte de investiție sunt incluse în proiect. Suma tuturor devizelor pe obiect trebuie să se regăsească atât în Bugetul Indicativ (tabelul "Buget indicativ" din cererea de finanțare, partea specifică) cât și în Devizul General din Studiul de Fezabilitate.
În cazul în care proiectul de investiții presupune mai multe devize pe obiect, solicitantul va crea în documentul curent câte o copie a tabelului "Devize obiect" pentru fiecare deviz pe obiect și va detalia cheltuielile eligibile și neeligibile pe fiecare în parte.</t>
  </si>
  <si>
    <t>3. Tabelul "cap.2+cap.5" cuprinde cheltuieli aferente capitolelor 2 și 5 și trebuie să se regăsească atât în Bugetul Indicativ (tabel "Buget indicativ" din cererea de finanțare, partea specifică) cât și Devizul General din Studiul de Fezabilitate.</t>
  </si>
  <si>
    <t>4. Pentru indicatorii de tip numeric care nu fac obiectul investitiei sa va completa valoarea zero.</t>
  </si>
  <si>
    <t>C. FINANȚĂRI NERAMBURSABILE solicitate și/sau obținute</t>
  </si>
  <si>
    <t>C. Solicitantul a mai obținut finanțări nerambursabile ? Dacă Da, detaliați cu datele solicitate în tabelul de mai jos</t>
  </si>
  <si>
    <t>Procentul aferent intensităţii</t>
  </si>
  <si>
    <t>Curs EURO</t>
  </si>
  <si>
    <t>Data întocmirii Studiului de Fezabilitate</t>
  </si>
  <si>
    <t>Căi ferate industriale</t>
  </si>
  <si>
    <t>Cheltuieli aferente racordării la reţele de utilităţi</t>
  </si>
  <si>
    <t>DOC. 1.b) Expertiza tehnică de specialitate asupra construcţiei existente (in
cazul proiectelor care prevăd modernizarea/ finalizarea construcţiilor existente/achiziţii de utilaje cu montaj care schimbă regimul de exploatare a construcţiei existente)</t>
  </si>
  <si>
    <t>DOC. 1.a) Studiul de Fezabilitate (atat pentru proiectele care prevad
constructii-montaj cat si pentru proiectele fara constructii-montaj) (Anexa 2 din Ghidul solicitantului).</t>
  </si>
  <si>
    <t>Doc 2.2 Declaraţie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                                                        si/sau</t>
  </si>
  <si>
    <t>DOC. 6. Documente care atestă forma de organizare a solicitantului.</t>
  </si>
  <si>
    <t>DOC. 6.2 Act constitutiv pentru Societatea cooperativă agricolă.</t>
  </si>
  <si>
    <t>DOC. 7.1 Certificat de cazier judiciar al solicitantului- persoană juridică</t>
  </si>
  <si>
    <t>DOC. 8.1 Certificat de atestare fiscală pentru întreprindere</t>
  </si>
  <si>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</si>
  <si>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t xml:space="preserve">DOC. 11. Declaraţie pe propria răspundere a solicitantului privind respectarea regulii de cumul a ajutoarelor de minimis (Anexa 6.2 din Ghidul solicitantului) </t>
  </si>
  <si>
    <t>DOC. 12. Documente care dovedesc capacitatea şi sursa de co-finanţare
a investiţiei emise de o instituţie financiară în original (extras de cont şi/ sau contract de credit) în termen de maxim 90 de zile de la primirea notificării privind selectarea cererii de finanţare;</t>
  </si>
  <si>
    <t>DOC. 18. Declaraţie pe propria răspundere a solicitantului ca nu a beneficiat de servicii de consiliere prin M-02 (Anexa 6.4 din Ghidul solicitantului)</t>
  </si>
  <si>
    <t>(nebifarea unei căsuțe din partea F a cererii de finanțare, dacă proiectul impune, constituie eroare de fond, situație în care proiectul este declarat neeligibil)</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</si>
  <si>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</si>
  <si>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5.  Declar pe propria răspundere că eu şi organizaţia mea (asociaţie sau întreprindere) nu suntem într-unul din următoarele cazuri:</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</si>
  <si>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</si>
  <si>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7.</t>
  </si>
  <si>
    <t>9.1 Declar pe propria raspundere ca nu am înscrieri privind sancţiuni economico-financiare in certificatul de cazier judiciar –persoană juridica, pe care ma oblig să-l depun la încheierea contractului de finanţare</t>
  </si>
  <si>
    <t>9.2 Declar pe propria răspundere că reprezentantul legal nu are înscrieri privind sancţiuni economico-financiare în certificatul de cazier judiciar – persoană fizică, pe care mă oblig să-l depun la încheierea contractului de finanțare</t>
  </si>
  <si>
    <t>10. Declar pe propria răspundere că nu am fapte înscrise în cazierul fiscal pe care mă oblig să îl depun la încheierea contractului de finanţare.</t>
  </si>
  <si>
    <t>13. Declar pe proprie răspundere că investiţia finanţată va deservi exclusiv interesele economice ale acestuia (beneficiarului proiectului) în scopul obţinerii de profit propriu.</t>
  </si>
  <si>
    <t>15. Declaraţie pe propria raspundere că modernizarea structurii de primire turistica va presupune in mod obligatoriu cresterea nivelului de confort cu cel putin o margareta (în cazul proiectelor care prevăd agropensiuni)</t>
  </si>
  <si>
    <t>16. Declar pe propria răspundere că toate cheltuielile neeligibile vor fi suportate de solicitant şi că acestea vor fi realizate până la finalizarea proiectului.</t>
  </si>
  <si>
    <t>17. 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</si>
  <si>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18.Declar pe propria răspundere că în cazul în care nu respect oricare din punctele prevăzute în această declarație, proiectul să devină neeligibil în baza criteriului "Eligibilitatea solicitantului" sau contractul să fie reziliat.</t>
  </si>
  <si>
    <t>20. Accept publicarea pe site-ul AFIR a datelor mele, cu respectarea legislaţiei naţionale şi europene privind transparenţa.</t>
  </si>
  <si>
    <t>21. Sunt de acord ca AFIR să consulte și să prelucreze, prin operațiunile prevăzute de legislația în vigoare în vederea desfășurării activității specifice, datele mele cu caracter personal, furnizate AFIR.</t>
  </si>
  <si>
    <t>• Modernizări cu construcție și/sau montaj</t>
  </si>
  <si>
    <t>• Modernizări prin achiziție utilaje</t>
  </si>
  <si>
    <t>I4. Riscul proiectului privind raportul între cheltuielile suportate de solicitant și Valoarea ajutorului nerambursabil</t>
  </si>
  <si>
    <t>• Între 176 și 200%</t>
  </si>
  <si>
    <t>• Între 151 și 175%</t>
  </si>
  <si>
    <t>• Între 121 și 150%</t>
  </si>
  <si>
    <t>• &lt; 120%</t>
  </si>
  <si>
    <t>• Firmă cu experienţă dar care nu a participat la alt proiect comunitar sau nu a obţinut asistenţă financiară nerambursabilă din partea altui instrument financiar</t>
  </si>
  <si>
    <t>Verificare încadrare cheltuieli capitolul 3 (proiecte cu C + M)</t>
  </si>
  <si>
    <t>Verificare încadrare cheltuieli capitolul 3 (proiecte achizitii)</t>
  </si>
  <si>
    <t xml:space="preserve"> </t>
  </si>
  <si>
    <t>A6.0</t>
  </si>
  <si>
    <t>A6.5</t>
  </si>
  <si>
    <t>PFA - Persoana fizica autorizata</t>
  </si>
  <si>
    <t>II - Intreprindere individuala</t>
  </si>
  <si>
    <t>IF - Intreprindere familiala</t>
  </si>
  <si>
    <t>SNC - Societate în nume colectiv</t>
  </si>
  <si>
    <t>SCS - Societate în comandită simplă</t>
  </si>
  <si>
    <t>SA - Societate pe acţiuni</t>
  </si>
  <si>
    <t>SCA - Societate în comandită pe acţiuni</t>
  </si>
  <si>
    <t>SRL - Societati cu raspundere limitata</t>
  </si>
  <si>
    <t>Societate comerciala cu capital privat</t>
  </si>
  <si>
    <t>Societate agricola</t>
  </si>
  <si>
    <t>Societate cooperativa de gradul 1</t>
  </si>
  <si>
    <t>Cooperativa agricola de grad 1</t>
  </si>
  <si>
    <t>B1.2 Sediul social/ Domiciliul stabil al solicitantului/ Resedința din Romania</t>
  </si>
  <si>
    <t>Asociaţi</t>
  </si>
  <si>
    <t>Nume şi prenume asociat:</t>
  </si>
  <si>
    <t>DEVIZUL OBIECTULUI*</t>
  </si>
  <si>
    <t>Buget Indicativ - HG 907/2016</t>
  </si>
  <si>
    <t>Data întocmirii devizului general din SF/DALI</t>
  </si>
  <si>
    <t>Curs euro</t>
  </si>
  <si>
    <t>1.1 Obţinerea terenului</t>
  </si>
  <si>
    <t>1.2 Amenajarea terenului</t>
  </si>
  <si>
    <t xml:space="preserve">1.3 Cheltuieli cu amenajări pentru  protecţia mediului şi aducerea la starea iniţială </t>
  </si>
  <si>
    <t>1.4 Cheltuieli pentru relocarea/protecţia utilităţilor</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</si>
  <si>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</si>
  <si>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</si>
  <si>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</si>
  <si>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</si>
  <si>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</si>
  <si>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</si>
  <si>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</si>
  <si>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</si>
  <si>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</si>
  <si>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</si>
  <si>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</si>
  <si>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3.5.4. Documentaţiile tehnice necesare în vederea obţinerii avizelor/ acordurilor/ autorizaţiilor</t>
  </si>
  <si>
    <t xml:space="preserve">        3.5.5. Verificarea tehnică de calitate a proiectului tehnic şi a detaliilor de execuţie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</si>
  <si>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</si>
  <si>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</si>
  <si>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</si>
  <si>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</si>
  <si>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 </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</si>
  <si>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</si>
  <si>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</si>
  <si>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</si>
  <si>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</si>
  <si>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</si>
  <si>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</si>
  <si>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</si>
  <si>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</si>
  <si>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</si>
  <si>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</si>
  <si>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 xml:space="preserve">        5.2.1. Comisioanele şi dobânzile aferente creditului băncii finanţatoare </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</si>
  <si>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</si>
  <si>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</si>
  <si>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 </t>
  </si>
  <si>
    <t xml:space="preserve">5.3 Cheltuieli diverse şi neprevăzute </t>
  </si>
  <si>
    <t>5.4 Cheltuieli pentru informare şi publicitate</t>
  </si>
  <si>
    <t>Capitolul 6 Cheltuieli pentru probe tehnologice şi teste - total, din care:</t>
  </si>
  <si>
    <t>3.1</t>
  </si>
  <si>
    <t>Cheltuieli pentru studii - total din care:</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</si>
  <si>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</si>
  <si>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</si>
  <si>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</si>
  <si>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</si>
  <si>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</si>
  <si>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</si>
  <si>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</si>
  <si>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</si>
  <si>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</si>
  <si>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</si>
  <si>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</si>
  <si>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</si>
  <si>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</si>
  <si>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</si>
  <si>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</si>
  <si>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</si>
  <si>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</si>
  <si>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</si>
  <si>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</si>
  <si>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</si>
  <si>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</si>
  <si>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</si>
  <si>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 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</si>
  <si>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</si>
  <si>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</si>
  <si>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</si>
  <si>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</si>
  <si>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</si>
  <si>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 xml:space="preserve">2. Cheltuieli cu onorariile, transportul, cazarea şi diurna membrilor desemnaţi în comisiile de evaluare </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</si>
  <si>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</si>
  <si>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</si>
  <si>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</si>
  <si>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</si>
  <si>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</si>
  <si>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</si>
  <si>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</si>
  <si>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3.8.1. Asistenţă tehnică din partea proiectantului</t>
  </si>
  <si>
    <t xml:space="preserve">1.1. pe perioada de execuţie a lucrărilor </t>
  </si>
  <si>
    <t>1.2. pentru participarea proiectantului la fazele incluse în programul de control al lucrărilor de execuţie, avizat de către Inspectoratul de Stat în Construcţii</t>
  </si>
  <si>
    <t>3.8.2 Dirigenţie de şantier, asigurată de personal tehnic de specialitate, autorizat</t>
  </si>
  <si>
    <t>*Notă: Pentru a adăuga o nouă anexă, accesaţi foaia (sheet) Anexa A1_HG907.</t>
  </si>
  <si>
    <t>DEVIZ PE OBIECT *</t>
  </si>
  <si>
    <t>Cap. 4 + Cheltuieli pentru investiţia de bază</t>
  </si>
  <si>
    <t>4.1</t>
  </si>
  <si>
    <t>Construcţii şi instalaţii</t>
  </si>
  <si>
    <t>4.1.1 Terasamente, sistematizare pe verticală şi amenajăriexterioare</t>
  </si>
  <si>
    <t>4.1.2 Rezistenţă</t>
  </si>
  <si>
    <t>4.1.3 Arhitectură</t>
  </si>
  <si>
    <t>4.1.4 Instalaţii</t>
  </si>
  <si>
    <t>TOTAL I ( fără TVA)</t>
  </si>
  <si>
    <t>4.2</t>
  </si>
  <si>
    <t>Montaj utilaje, echipamente tehnologice şi funcţionale</t>
  </si>
  <si>
    <t>4.3</t>
  </si>
  <si>
    <t>Utilaje, echipamente tehnologice şi funcţionale care necesită montaj</t>
  </si>
  <si>
    <t>4.4</t>
  </si>
  <si>
    <t>Utilaje, echipamente tehnologice şi funcţionale care nu necesită montaj şi echipamente de transport</t>
  </si>
  <si>
    <t>4.5</t>
  </si>
  <si>
    <t>4.6</t>
  </si>
  <si>
    <t>Active necorporale</t>
  </si>
  <si>
    <t>**) Notă: Pentru a adăuga o nouă anexă, accesaţi foaia (sheet) Anexa A2_HG907.</t>
  </si>
  <si>
    <t>Alte utilități</t>
  </si>
  <si>
    <t>TOTAL DEVIZ CAPITOLUL 2</t>
  </si>
  <si>
    <t>5.1.1 Lucrări de construcţii şi instalaţii aferente organizării de şantier</t>
  </si>
  <si>
    <t>5.1.2 Cheltuieli conexe organizării şantierului</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</si>
  <si>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</si>
  <si>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</si>
  <si>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</si>
  <si>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</si>
  <si>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</si>
  <si>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</si>
  <si>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Cheltuieli diverse și neprevăzute</t>
  </si>
  <si>
    <t>5.4</t>
  </si>
  <si>
    <t>Cheltuieli pentru informare și publicitate</t>
  </si>
  <si>
    <t>* Notă: Pentru a adăuga o nouă anexă, accesaţi foaia (sheet) Anexa A3_HG907.</t>
  </si>
  <si>
    <t>DOC. 2.1 Situaţiile financiare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sau</t>
  </si>
  <si>
    <t>DOC. 2.3 Declaraţia privind veniturile din activităţi agricole impuse pe norme de venit (formularul 221), document obligatoriu de prezentat la depunerea cererii de finanţare                                                                                 sau</t>
  </si>
  <si>
    <t>DOC. 3. Documente pentru terenurile și/sau clădirile aferente realizarii
investiției :</t>
  </si>
  <si>
    <t>DOC. 3.1 Pentru proiectele care presupun realizarea de lucrări de construcție
sau achizitia de utilaje/echipamente cu montaj, se va prezenta înscrisul care
să certifice, după caz:
a) Dreptul de proprietate privată
b) Dreptul de concesiune
c) Dreptul de superficie;</t>
  </si>
  <si>
    <t>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</si>
  <si>
    <t>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t>
  </si>
  <si>
    <t>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t>
  </si>
  <si>
    <t>Documentele de mai sus vor fi însoțite de:
Documente cadastrale şi documente privind înscrierea imobilelor în evidențele de cadastru și carte funciară (extras de carte funciară pentru informare din care să rezulte inscrierea imobilului în cartea funciară, precum și încheierea de carte funciară emisă de OCPI), în termen de valabilitate la data depunerii (emis cu maxim 30 de zile înaintea depunerii proiectului).</t>
  </si>
  <si>
    <t>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t>
  </si>
  <si>
    <t>a) dreptul de proprietate privată,
b) dreptul de concesiune,
c) dreptul de superficie,
d) dreptul de uzufruct;
e) dreptul de folosinţă cu titlu gratuit;
f) împrumutul de folosință (comodat)
g) dreptul de închiriere/locațiune</t>
  </si>
  <si>
    <t>De ex.: contract de cesiune, contract de concesiune, contract de locațiune/închiriere, contract de comodat.
“Înscrisurile menționate la punctul 3.2 se vor depune respectand una dintre cele 2 conditii (situatii) de mai jos:</t>
  </si>
  <si>
    <t>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t>
  </si>
  <si>
    <t>B. vor fi încheiate în formă autentică de către un notar public sau emise de o autoritate publică sau dobândite printr-o hotărâre judecătorească.
În situaţia în care imobilul pe care se execută investiţia nu este liber de sarcini (ipotecat pentru un credit) se va depune acordul creditorului privind execuţia investiţiei şi graficul de rambursare a creditului.</t>
  </si>
  <si>
    <t>DOC. 4. Extras din Registrul agricol – în copie cu ştampila primăriei şi menţiunea "Conform cu originalul" pentru dovedirea calităţii de membru al gospodăriei agricole.</t>
  </si>
  <si>
    <t>DOC. 5. Copia actului de identitate pentru reprezentantul legal de proiect (asociat unic/asociat majoritar/administrator/PFA, titular II, membru IF).</t>
  </si>
  <si>
    <t>DOC. 6.1 Hotărâre judecătorească definitivă pronunţată pe baza actului de constituire și a statutului propriu în cazul Societăţilor agricole, însoțită de Statutul Societății agricole;</t>
  </si>
  <si>
    <t>DOC. 7.2 Certificat de cazier judiciar al reprezentantului legal-persoană fizică</t>
  </si>
  <si>
    <t>DOC. 10. Declaraţie privind încadrarea întreprinderii în categoria întreprinderilor mici şi mijlocii (Anexa 6.1din Ghidul solicitantului)</t>
  </si>
  <si>
    <t>DOC. 13. Adresă emisă de instituţia financiară (bancă/trezorerie) cu datele de identificare ale băncii şi ale contului aferent proiectului FEADR (denumirea, adresa băncii, codul IBAN al contului în care se derulează operaţiunile cu AFIR). Nu este obligatorie deschiderea unui cont separat pentru derularea proiectului.</t>
  </si>
  <si>
    <t>DOC. 14. Certificat de urbanism pentru investitia propusă prin proiect / Autorizaţie de construire pentru proiecte care prevăd construcţii, însoţit, dacă este cazul, de actul de transfer a dreptului şi obligaţiilor ce decurg din Certificatul de urbanism şi o copie a adresei de înştiinţare.</t>
  </si>
  <si>
    <t>DOC. 15. Aviz specific privind amplasamentul şi funcţionarea obiectivului eliberat de ANT pentru construcţia/modernizarea sau extinderea structurilor de primire turistice cu funcțiuni de cazare sau restaurante clasificate conform Ordinului 65/2013 si in onformitate cu Ordonanţa de Urgenţă nr. 142 din 28 octombrie 2008, cu modificările şi completările ulterioare.</t>
  </si>
  <si>
    <t>DOC. 16. Certificat de clasificare eliberat de ANT pentru structura de primire turistică cu funcțiuni de cazare sau restaurante clasificate conform Ordinului 65/2013 si in conformitate cu Ordonanţa de Urgenţă nr. 142 din 28 octombrie 2008 (în cazul modernizării/extinderii), cu modificările şi completările ulterioare.</t>
  </si>
  <si>
    <t>DOC. 17. Declaraţie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</si>
  <si>
    <t xml:space="preserve">DOC. 19. Declaratie expert contabil din care sa reiasa că solicitantul in anul precedent depunerii cererii de finanare a obtinut venituri din exploatare iar veniturile din activitățile agricole reprezintă cel puțin 50% din total venituri din exploatare ale solicitantului.
</t>
  </si>
  <si>
    <t>DOC. 20. Document emis de DSP județeană conform tipurilor de documente mentionate în protocolul de colaborare dintre AFIR și Ministerul Sănătății</t>
  </si>
  <si>
    <t>*Notă: Pentru a adăuga o nouă anexă, accesaţi foaia (sheet) Anexa A1_HG28.</t>
  </si>
  <si>
    <t>**) Notă: Pentru a adăuga o nouă anexă, accesaţi foaia (sheet) Anexa A2_HG28.</t>
  </si>
  <si>
    <t>*Notă: Pentru a adăuga o nouă anexă, accesaţi foaia (sheet) Anexa A3_HG28.</t>
  </si>
  <si>
    <t xml:space="preserve">3. obţinerea avizelor şi acordurilor pentru racorduri şi branşamente la reţelele publice de apă, canalizare, gaze, termoficare, energie electrică, telefonie, etc.
</t>
  </si>
  <si>
    <t xml:space="preserve">2. Documentaţii necesare pentru obţinerea acordurilor, avizelor şi autorizaţiilor aferente obiectivului de investitii
</t>
  </si>
  <si>
    <t xml:space="preserve">3. Cheltuielile pentru expertiza tehnică efectuată pentru construcţii începute şi neterminate sau care urmează a fi modificate prin proiect (modernizări, consolidări, etc.)
</t>
  </si>
  <si>
    <t xml:space="preserve">2. plata serviciilor de consultanţă în domeniul managementului investiţiei sau administrarea contractului de execuţie
</t>
  </si>
  <si>
    <t xml:space="preserve">1. asistenţa tehnică din partea proiectantului în cazul când aceasta nu intră în tarifarea proiectării
</t>
  </si>
  <si>
    <t>Dâmboviţa</t>
  </si>
  <si>
    <t>Sud</t>
  </si>
  <si>
    <t>• proiecte cu valoarea sprijinului nerambursabil între 50.001 → 100.000 euro</t>
  </si>
  <si>
    <t>M1/6A SUSȚINEREA INVESTIȚIILOR ÎN INFRASTRUCTURA DE TURISM ȘI ÎNCURAJAREA ACTIVITĂȚILOR TURISTICE</t>
  </si>
  <si>
    <t xml:space="preserve">M1/6A  </t>
  </si>
  <si>
    <t xml:space="preserve">SECȚIUNE SPECIFICĂ MĂSURII M1/6A  </t>
  </si>
  <si>
    <t xml:space="preserve">E. LISTA DOCUMENTELOR ANEXATE PROIECTELOR AFERENTE MASURII M1/6A </t>
  </si>
  <si>
    <t>Masura M1/6A - SUSȚINEREA INVESTIȚIILOR ÎN INFRASTRUCTURA DE TURISM ȘI ÎNCURAJAREA ACTIVITĂȚILOR TURISTICE</t>
  </si>
  <si>
    <t>DOC. 23. Alte documente (după caz)</t>
  </si>
  <si>
    <t>DOC 23.1 Certificat constatator emis cu maxim 30 de zile inaintea depunerii  cererii de plata de catre Oficiul National al Registrului Comertului</t>
  </si>
  <si>
    <t>DOC 23.2 Certificat de înregistrare fiscală (copie)</t>
  </si>
  <si>
    <t>DOC 23.3 Atestatul unui produs tradițional, eliberat conform Ordinului MADR nr. 724/2013 (dacă este cazul)</t>
  </si>
  <si>
    <t xml:space="preserve">DOC 23.4 Certificatul privind inscrierea in Registrul Unic de Identificare APIA </t>
  </si>
  <si>
    <t>DOC 23.5 Raportul asupra utilizării programelor de Finanţare nerambursabilă întocmit de solicitant</t>
  </si>
  <si>
    <t>DOC. 9. Document emis de ANPM conform protocolului de colaborare AFIR ANPM-GM</t>
  </si>
  <si>
    <t>Prahova</t>
  </si>
  <si>
    <t>Adunati</t>
  </si>
  <si>
    <t>Filipestii de Padure</t>
  </si>
  <si>
    <t>Iedera</t>
  </si>
  <si>
    <t>Poaiana Campina</t>
  </si>
  <si>
    <t>Provita de Jos</t>
  </si>
  <si>
    <t>Provita de Sus</t>
  </si>
  <si>
    <t>Secaria</t>
  </si>
  <si>
    <t>Talea</t>
  </si>
  <si>
    <t>Valea Doftanei</t>
  </si>
  <si>
    <t>Valea Lunga</t>
  </si>
  <si>
    <t>Visinesti</t>
  </si>
  <si>
    <t>Virfuri</t>
  </si>
  <si>
    <t>Comarnic</t>
  </si>
  <si>
    <t>HG 28/2008</t>
  </si>
  <si>
    <t xml:space="preserve"> HG 907/2016</t>
  </si>
  <si>
    <t>HG 907/2016</t>
  </si>
  <si>
    <t>12. Mă angajez că la momentul finalizării structurii de primire turistică, aceasta va fi introdusă în circuitul turistic (în cazul proiectelor care prevăd structuri de primire turistice).</t>
  </si>
  <si>
    <t>14. Declar pe propria răspundere că nivelul de confort şi calitatea serviciilor propuse prin proiect vor îndeplini criteriile minime obligatorii prevăzute în Ordinul Președintelui ANT nr. 65/2013, cu modificările și completările ulterioare (în cazul proiectelor care prevăd structuri de primire turistică).</t>
  </si>
  <si>
    <t>HG 907/2017</t>
  </si>
  <si>
    <t>11. Declar pe propria răspundere că voi deschide punct de lucru în teritoriul GAL Dealurile Sultanului, cu codul CAEN al activităţii pentru care solicită finanţare, când voi îndeplini condiţiile, conform legislaţiei în vigoare (pentru investiţii noi, dacă este cazul).</t>
  </si>
  <si>
    <t>DOC. 23.6 Declarație pe propria răspundere solicitant</t>
  </si>
  <si>
    <t>Restul teritoriului</t>
  </si>
  <si>
    <t>ANEXA A2</t>
  </si>
  <si>
    <t>Tipul de beneficiar promotor al proiectului</t>
  </si>
  <si>
    <t>ONG</t>
  </si>
  <si>
    <t>GAL</t>
  </si>
  <si>
    <t>Sector public</t>
  </si>
  <si>
    <t>IMM</t>
  </si>
  <si>
    <t>Alții</t>
  </si>
  <si>
    <t>Indicatori de monitorizare</t>
  </si>
  <si>
    <t>Domeniul de intervenție principal</t>
  </si>
  <si>
    <t>Domeniul de intervenție secundar/e</t>
  </si>
  <si>
    <t>bărbați</t>
  </si>
  <si>
    <t>femei</t>
  </si>
  <si>
    <t>Alți indicatori specifici teritoriului GAL Dealurile Sultanului, în conformitate cu obiectivele stabilite în fișa măsurii M1/6A din SDL</t>
  </si>
  <si>
    <r>
      <rPr>
        <i/>
        <sz val="12"/>
        <color theme="1"/>
        <rFont val="Calibri"/>
        <family val="2"/>
        <scheme val="minor"/>
      </rPr>
      <t>1. Total cheltuială publică realizată</t>
    </r>
    <r>
      <rPr>
        <sz val="12"/>
        <color theme="1"/>
        <rFont val="Calibri"/>
        <family val="2"/>
        <scheme val="minor"/>
      </rPr>
      <t xml:space="preserve"> (obligatoriu pentru toate proiectele) – 1A</t>
    </r>
  </si>
  <si>
    <r>
      <rPr>
        <i/>
        <sz val="12"/>
        <color theme="1"/>
        <rFont val="Calibri"/>
        <family val="2"/>
        <scheme val="minor"/>
      </rPr>
      <t>2. Numărul de locuri de muncă create</t>
    </r>
    <r>
      <rPr>
        <sz val="12"/>
        <color theme="1"/>
        <rFont val="Calibri"/>
        <family val="2"/>
        <scheme val="minor"/>
      </rPr>
      <t xml:space="preserve"> (obligatoriu pentru toate proiectele) – 6A</t>
    </r>
  </si>
  <si>
    <t>3. Locuri de cazare nou create</t>
  </si>
  <si>
    <t>4. Proiecte de promovare a cicloturismului</t>
  </si>
  <si>
    <t>Indic. nr.1 - reprezintă cheltuiala publică realizată prin proiect. Se bifează obligatoriu la toate proiectele și se înscrie valoarea;
Indic. nr.2 - reprezintă numărul de locuri create prin proiect. Se bifează obligatoriu la toate proiectele și se înscriu  numărul de locuri create prevăzute în studiul de fezabilitate.
Indic. nr. 3- se bifează doar dacă proiectul crează noi locuri de cazare. Se înscrie numărul acestora prevăzute în studiul de fezabilitate.
Indic. nr. 4 - se bifează doar dacă prin proiect se promovează cicloturismul în sensul arătat la criteriul de selecție nr. 5 din Ghidul Solicitantului.</t>
  </si>
  <si>
    <t>5. Trebuie bifate si anexate toate documentele (1.a, 5, 10, 11 , 18, 23.1, 23.2 și 23.6) de pe coloana “DEPUNERE - Obligatoriu pentru toate proiectele” din sectiunea E - Lista documentelor anexate.</t>
  </si>
  <si>
    <t>Sub-masura 19.2 Sprijin pentru implementarea actiunilor in cadrul strategiei de dezvoltare locala</t>
  </si>
  <si>
    <t xml:space="preserve">2. obţinerea/prelungirea valabilităţii autorizaţiei de construire/desfiinţare, obţinere autorizaţii de scoatere din circuitul agricol </t>
  </si>
  <si>
    <t>TOTAL DEVIZ CAPITOLUL 5 (inclusiv TVA)</t>
  </si>
  <si>
    <t xml:space="preserve">     5.2.5. Taxe pentru acorduri, avize conforme şi autorizaţia de construire/ desfiinţare</t>
  </si>
  <si>
    <t>Procent cheltuieli diverse şi neprevăzute</t>
  </si>
  <si>
    <t xml:space="preserve">vers 1/noiembrie 2017 </t>
  </si>
</sst>
</file>

<file path=xl/styles.xml><?xml version="1.0" encoding="utf-8"?>
<styleSheet xmlns="http://schemas.openxmlformats.org/spreadsheetml/2006/main">
  <numFmts count="2">
    <numFmt numFmtId="164" formatCode="0.0000%"/>
    <numFmt numFmtId="165" formatCode="#,##0.0000"/>
  </numFmts>
  <fonts count="42">
    <font>
      <sz val="12"/>
      <color theme="1"/>
      <name val="Calibri"/>
      <family val="2"/>
      <scheme val="minor"/>
    </font>
    <font>
      <sz val="10"/>
      <name val="Arial"/>
      <family val="2"/>
    </font>
    <font>
      <sz val="8"/>
      <name val="Calibri"/>
      <family val="2"/>
    </font>
    <font>
      <b/>
      <sz val="12"/>
      <color theme="0"/>
      <name val="Calibri"/>
      <family val="2"/>
      <scheme val="minor"/>
    </font>
    <font>
      <b/>
      <sz val="12"/>
      <color theme="1"/>
      <name val="Calibri"/>
      <family val="2"/>
      <scheme val="minor"/>
    </font>
    <font>
      <sz val="16"/>
      <color theme="0"/>
      <name val="Calibri"/>
      <family val="2"/>
      <scheme val="minor"/>
    </font>
    <font>
      <sz val="10"/>
      <color theme="8" tint="-0.24997000396251678"/>
      <name val="Calibri"/>
      <family val="2"/>
      <scheme val="minor"/>
    </font>
    <font>
      <b/>
      <sz val="10"/>
      <color theme="8" tint="-0.24997000396251678"/>
      <name val="Calibri"/>
      <family val="2"/>
      <scheme val="minor"/>
    </font>
    <font>
      <sz val="10"/>
      <color theme="1"/>
      <name val="Calibri"/>
      <family val="2"/>
      <scheme val="minor"/>
    </font>
    <font>
      <b/>
      <sz val="10"/>
      <color theme="0"/>
      <name val="Calibri"/>
      <family val="2"/>
      <scheme val="minor"/>
    </font>
    <font>
      <sz val="8"/>
      <color theme="1"/>
      <name val="Calibri"/>
      <family val="2"/>
      <scheme val="minor"/>
    </font>
    <font>
      <sz val="8"/>
      <color theme="8" tint="-0.24997000396251678"/>
      <name val="Calibri"/>
      <family val="2"/>
      <scheme val="minor"/>
    </font>
    <font>
      <b/>
      <sz val="11"/>
      <color theme="8" tint="-0.24997000396251678"/>
      <name val="Calibri"/>
      <family val="2"/>
      <scheme val="minor"/>
    </font>
    <font>
      <sz val="9"/>
      <color theme="1"/>
      <name val="Calibri"/>
      <family val="2"/>
      <scheme val="minor"/>
    </font>
    <font>
      <sz val="9"/>
      <color theme="8" tint="-0.24997000396251678"/>
      <name val="Calibri"/>
      <family val="2"/>
      <scheme val="minor"/>
    </font>
    <font>
      <b/>
      <sz val="9"/>
      <color theme="8" tint="-0.24997000396251678"/>
      <name val="Calibri"/>
      <family val="2"/>
      <scheme val="minor"/>
    </font>
    <font>
      <sz val="9"/>
      <color theme="0"/>
      <name val="Calibri"/>
      <family val="2"/>
      <scheme val="minor"/>
    </font>
    <font>
      <b/>
      <sz val="7"/>
      <color theme="0"/>
      <name val="Calibri"/>
      <family val="2"/>
      <scheme val="minor"/>
    </font>
    <font>
      <sz val="9.5"/>
      <color theme="8" tint="-0.24997000396251678"/>
      <name val="Calibri"/>
      <family val="2"/>
      <scheme val="minor"/>
    </font>
    <font>
      <b/>
      <sz val="14"/>
      <color theme="0"/>
      <name val="Calibri"/>
      <family val="2"/>
      <scheme val="minor"/>
    </font>
    <font>
      <sz val="12"/>
      <color theme="8" tint="-0.24997000396251678"/>
      <name val="Calibri"/>
      <family val="2"/>
      <scheme val="minor"/>
    </font>
    <font>
      <sz val="12"/>
      <color theme="8" tint="0.5999900102615356"/>
      <name val="Calibri"/>
      <family val="2"/>
      <scheme val="minor"/>
    </font>
    <font>
      <b/>
      <sz val="12"/>
      <color theme="8" tint="-0.24997000396251678"/>
      <name val="Calibri"/>
      <family val="2"/>
      <scheme val="minor"/>
    </font>
    <font>
      <sz val="10"/>
      <color theme="0"/>
      <name val="Calibri"/>
      <family val="2"/>
      <scheme val="minor"/>
    </font>
    <font>
      <sz val="11"/>
      <color theme="8" tint="-0.24997000396251678"/>
      <name val="Calibri"/>
      <family val="2"/>
      <scheme val="minor"/>
    </font>
    <font>
      <b/>
      <sz val="9"/>
      <color theme="0"/>
      <name val="Calibri"/>
      <family val="2"/>
      <scheme val="minor"/>
    </font>
    <font>
      <b/>
      <sz val="9"/>
      <color theme="1"/>
      <name val="Calibri"/>
      <family val="2"/>
      <scheme val="minor"/>
    </font>
    <font>
      <b/>
      <sz val="10"/>
      <name val="Calibri"/>
      <family val="2"/>
      <scheme val="minor"/>
    </font>
    <font>
      <sz val="8"/>
      <color rgb="FFFF0000"/>
      <name val="Calibri"/>
      <family val="2"/>
      <scheme val="minor"/>
    </font>
    <font>
      <sz val="9"/>
      <color rgb="FFFF0000"/>
      <name val="Calibri"/>
      <family val="2"/>
      <scheme val="minor"/>
    </font>
    <font>
      <sz val="9"/>
      <name val="Calibri"/>
      <family val="2"/>
      <scheme val="minor"/>
    </font>
    <font>
      <b/>
      <sz val="10"/>
      <color theme="1"/>
      <name val="Calibri"/>
      <family val="2"/>
      <scheme val="minor"/>
    </font>
    <font>
      <b/>
      <sz val="10"/>
      <color theme="8" tint="-0.24997000396251678"/>
      <name val="Calibri"/>
      <family val="2"/>
    </font>
    <font>
      <b/>
      <sz val="8"/>
      <color theme="8" tint="-0.24997000396251678"/>
      <name val="Calibri"/>
      <family val="2"/>
      <scheme val="minor"/>
    </font>
    <font>
      <sz val="18"/>
      <color theme="0"/>
      <name val="Calibri"/>
      <family val="2"/>
      <scheme val="minor"/>
    </font>
    <font>
      <i/>
      <sz val="10"/>
      <color theme="8" tint="-0.24997000396251678"/>
      <name val="Calibri"/>
      <family val="2"/>
      <scheme val="minor"/>
    </font>
    <font>
      <i/>
      <sz val="9"/>
      <color theme="8" tint="-0.24997000396251678"/>
      <name val="Calibri"/>
      <family val="2"/>
      <scheme val="minor"/>
    </font>
    <font>
      <sz val="6"/>
      <color theme="8" tint="-0.24997000396251678"/>
      <name val="Calibri"/>
      <family val="2"/>
      <scheme val="minor"/>
    </font>
    <font>
      <b/>
      <sz val="16"/>
      <color rgb="FF008080"/>
      <name val="Calibri"/>
      <family val="2"/>
      <scheme val="minor"/>
    </font>
    <font>
      <i/>
      <sz val="12"/>
      <color theme="1"/>
      <name val="Calibri"/>
      <family val="2"/>
      <scheme val="minor"/>
    </font>
    <font>
      <sz val="9"/>
      <color theme="8" tint="0.7999799847602844"/>
      <name val="Calibri"/>
      <family val="2"/>
      <scheme val="minor"/>
    </font>
    <font>
      <b/>
      <sz val="9"/>
      <name val="Calibri"/>
      <family val="2"/>
      <scheme val="minor"/>
    </font>
  </fonts>
  <fills count="8">
    <fill>
      <patternFill/>
    </fill>
    <fill>
      <patternFill patternType="gray125"/>
    </fill>
    <fill>
      <patternFill patternType="solid">
        <fgColor theme="8" tint="0.7999799847602844"/>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8" tint="0.5999900102615356"/>
        <bgColor indexed="64"/>
      </patternFill>
    </fill>
    <fill>
      <patternFill patternType="solid">
        <fgColor theme="8" tint="0.39998000860214233"/>
        <bgColor indexed="64"/>
      </patternFill>
    </fill>
  </fills>
  <borders count="64">
    <border>
      <left/>
      <right/>
      <top/>
      <bottom/>
      <diagonal/>
    </border>
    <border>
      <left style="thin"/>
      <right/>
      <top style="thin"/>
      <bottom/>
    </border>
    <border>
      <left/>
      <right style="thin"/>
      <top style="thin"/>
      <bottom/>
    </border>
    <border>
      <left style="thin"/>
      <right/>
      <top/>
      <bottom/>
    </border>
    <border>
      <left/>
      <right style="thin"/>
      <top/>
      <bottom/>
    </border>
    <border>
      <left style="thin"/>
      <right style="thin"/>
      <top style="thin"/>
      <bottom style="thin"/>
    </border>
    <border>
      <left/>
      <right/>
      <top style="thin"/>
      <bottom/>
    </border>
    <border>
      <left/>
      <right/>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top/>
      <bottom/>
    </border>
    <border>
      <left/>
      <right style="thin">
        <color theme="8" tint="-0.24993999302387238"/>
      </right>
      <top/>
      <bottom/>
    </border>
    <border>
      <left/>
      <right style="thin">
        <color theme="8" tint="-0.24993999302387238"/>
      </right>
      <top/>
      <bottom style="thin">
        <color theme="8" tint="-0.24993999302387238"/>
      </bottom>
    </border>
    <border>
      <left style="thin">
        <color theme="8" tint="-0.24993999302387238"/>
      </left>
      <right style="thin">
        <color theme="8" tint="-0.24993999302387238"/>
      </right>
      <top/>
      <bottom style="thin">
        <color theme="8" tint="-0.24993999302387238"/>
      </bottom>
    </border>
    <border>
      <left style="thin">
        <color theme="8" tint="-0.24993999302387238"/>
      </left>
      <right style="thin">
        <color theme="8" tint="-0.24993999302387238"/>
      </right>
      <top style="thin">
        <color theme="8" tint="-0.24993999302387238"/>
      </top>
      <bottom/>
    </border>
    <border>
      <left style="thin">
        <color theme="8" tint="-0.24993999302387238"/>
      </left>
      <right/>
      <top style="thin">
        <color theme="8" tint="-0.24993999302387238"/>
      </top>
      <bottom/>
    </border>
    <border>
      <left/>
      <right/>
      <top style="thin">
        <color theme="8" tint="-0.24993999302387238"/>
      </top>
      <bottom/>
    </border>
    <border>
      <left style="thin">
        <color theme="8" tint="-0.24993999302387238"/>
      </left>
      <right/>
      <top/>
      <bottom style="thin">
        <color theme="8" tint="-0.24993999302387238"/>
      </bottom>
    </border>
    <border>
      <left/>
      <right/>
      <top/>
      <bottom style="thin">
        <color theme="8" tint="-0.24993999302387238"/>
      </bottom>
    </border>
    <border>
      <left style="thin">
        <color theme="8" tint="-0.24993999302387238"/>
      </left>
      <right style="thin">
        <color theme="8" tint="-0.24993999302387238"/>
      </right>
      <top/>
      <bottom/>
    </border>
    <border>
      <left/>
      <right style="thin">
        <color theme="8" tint="-0.24993999302387238"/>
      </right>
      <top style="thin">
        <color theme="8" tint="-0.24993999302387238"/>
      </top>
      <bottom/>
    </border>
    <border>
      <left style="thin">
        <color theme="8" tint="-0.24993999302387238"/>
      </left>
      <right/>
      <top style="thin"/>
      <bottom style="thin"/>
    </border>
    <border>
      <left/>
      <right style="thin">
        <color theme="8" tint="-0.24993999302387238"/>
      </right>
      <top style="thin"/>
      <bottom style="thin"/>
    </border>
    <border>
      <left style="thin">
        <color theme="8" tint="-0.24993999302387238"/>
      </left>
      <right/>
      <top style="thin">
        <color theme="8" tint="-0.24993999302387238"/>
      </top>
      <bottom style="thin">
        <color theme="8" tint="-0.24993999302387238"/>
      </bottom>
    </border>
    <border>
      <left/>
      <right/>
      <top style="thin">
        <color theme="8" tint="-0.24993999302387238"/>
      </top>
      <bottom style="thin">
        <color theme="8" tint="-0.24993999302387238"/>
      </bottom>
    </border>
    <border>
      <left/>
      <right style="thin">
        <color theme="8" tint="-0.24993999302387238"/>
      </right>
      <top style="thin">
        <color theme="8" tint="-0.24993999302387238"/>
      </top>
      <bottom style="thin">
        <color theme="8" tint="-0.24993999302387238"/>
      </bottom>
    </border>
    <border>
      <left style="thin">
        <color theme="8" tint="-0.24997000396251678"/>
      </left>
      <right style="thin">
        <color theme="8" tint="-0.24997000396251678"/>
      </right>
      <top style="thin">
        <color theme="8" tint="-0.24997000396251678"/>
      </top>
      <bottom style="thin">
        <color theme="8" tint="-0.24997000396251678"/>
      </bottom>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right/>
      <top style="thin"/>
      <bottom style="thin"/>
    </border>
    <border>
      <left/>
      <right style="thin"/>
      <top style="thin"/>
      <bottom style="thin"/>
    </border>
    <border>
      <left style="thin">
        <color theme="8" tint="-0.24993999302387238"/>
      </left>
      <right style="thin"/>
      <top/>
      <bottom style="thin"/>
    </border>
    <border>
      <left style="thin"/>
      <right style="thin">
        <color theme="8" tint="-0.24993999302387238"/>
      </right>
      <top/>
      <bottom style="thin"/>
    </border>
    <border>
      <left style="thin">
        <color theme="8" tint="-0.24993999302387238"/>
      </left>
      <right style="thin"/>
      <top style="thin"/>
      <bottom style="thin"/>
    </border>
    <border>
      <left style="thin"/>
      <right style="thin">
        <color theme="8" tint="-0.24993999302387238"/>
      </right>
      <top style="thin"/>
      <bottom style="thin"/>
    </border>
    <border>
      <left style="thin">
        <color theme="8" tint="-0.24993999302387238"/>
      </left>
      <right style="thin"/>
      <top style="thin"/>
      <bottom style="thin">
        <color theme="8" tint="-0.24993999302387238"/>
      </bottom>
    </border>
    <border>
      <left style="thin"/>
      <right style="thin"/>
      <top style="thin"/>
      <bottom style="thin">
        <color theme="8" tint="-0.24993999302387238"/>
      </bottom>
    </border>
    <border>
      <left style="thin"/>
      <right style="thin">
        <color theme="8" tint="-0.24993999302387238"/>
      </right>
      <top style="thin"/>
      <bottom style="thin">
        <color theme="8" tint="-0.24993999302387238"/>
      </bottom>
    </border>
    <border>
      <left style="thin">
        <color theme="8" tint="-0.24993999302387238"/>
      </left>
      <right style="thin"/>
      <top style="thin">
        <color theme="8" tint="-0.24993999302387238"/>
      </top>
      <bottom style="thin"/>
    </border>
    <border>
      <left style="thin"/>
      <right style="thin"/>
      <top style="thin">
        <color theme="8" tint="-0.24993999302387238"/>
      </top>
      <bottom style="thin"/>
    </border>
    <border>
      <left style="thin"/>
      <right style="thin">
        <color theme="8" tint="-0.24993999302387238"/>
      </right>
      <top style="thin">
        <color theme="8" tint="-0.24993999302387238"/>
      </top>
      <bottom style="thin"/>
    </border>
    <border>
      <left style="thin">
        <color theme="8" tint="-0.24993999302387238"/>
      </left>
      <right style="thin"/>
      <top style="thin"/>
      <bottom style="thin">
        <color theme="8" tint="-0.4999699890613556"/>
      </bottom>
    </border>
    <border>
      <left style="thin"/>
      <right style="thin"/>
      <top style="thin"/>
      <bottom style="thin">
        <color theme="8" tint="-0.4999699890613556"/>
      </bottom>
    </border>
    <border>
      <left style="thin"/>
      <right style="thin">
        <color theme="8" tint="-0.24993999302387238"/>
      </right>
      <top style="thin"/>
      <bottom style="thin">
        <color theme="8" tint="-0.4999699890613556"/>
      </bottom>
    </border>
    <border>
      <left style="thin">
        <color theme="8" tint="-0.24997000396251678"/>
      </left>
      <right/>
      <top style="thin">
        <color theme="8" tint="-0.24997000396251678"/>
      </top>
      <bottom/>
    </border>
    <border>
      <left/>
      <right/>
      <top style="thin">
        <color theme="8" tint="-0.24997000396251678"/>
      </top>
      <bottom/>
    </border>
    <border>
      <left/>
      <right style="thin">
        <color theme="8" tint="-0.24997000396251678"/>
      </right>
      <top style="thin">
        <color theme="8" tint="-0.24997000396251678"/>
      </top>
      <bottom/>
    </border>
    <border>
      <left style="thin">
        <color theme="8" tint="-0.24997000396251678"/>
      </left>
      <right/>
      <top/>
      <bottom/>
    </border>
    <border>
      <left/>
      <right style="thin">
        <color theme="8" tint="-0.24997000396251678"/>
      </right>
      <top/>
      <bottom/>
    </border>
    <border>
      <left style="thin">
        <color theme="8" tint="-0.24997000396251678"/>
      </left>
      <right/>
      <top/>
      <bottom style="thin">
        <color theme="8" tint="-0.24997000396251678"/>
      </bottom>
    </border>
    <border>
      <left/>
      <right/>
      <top/>
      <bottom style="thin">
        <color theme="8" tint="-0.24997000396251678"/>
      </bottom>
    </border>
    <border>
      <left/>
      <right style="thin">
        <color theme="8" tint="-0.24997000396251678"/>
      </right>
      <top/>
      <bottom style="thin">
        <color theme="8" tint="-0.24997000396251678"/>
      </bottom>
    </border>
    <border>
      <left style="thin">
        <color theme="8" tint="-0.24993999302387238"/>
      </left>
      <right/>
      <top style="thin">
        <color theme="8" tint="-0.24997000396251678"/>
      </top>
      <bottom style="thin">
        <color theme="8" tint="-0.24993999302387238"/>
      </bottom>
    </border>
    <border>
      <left/>
      <right/>
      <top style="thin">
        <color theme="8" tint="-0.24997000396251678"/>
      </top>
      <bottom style="thin">
        <color theme="8" tint="-0.24993999302387238"/>
      </bottom>
    </border>
    <border>
      <left/>
      <right style="thin">
        <color theme="8" tint="-0.24993999302387238"/>
      </right>
      <top style="thin">
        <color theme="8" tint="-0.24997000396251678"/>
      </top>
      <bottom style="thin">
        <color theme="8" tint="-0.24993999302387238"/>
      </bottom>
    </border>
    <border>
      <left style="thin">
        <color theme="8" tint="-0.24997000396251678"/>
      </left>
      <right/>
      <top style="thin">
        <color theme="8" tint="-0.24997000396251678"/>
      </top>
      <bottom style="thin">
        <color theme="8" tint="-0.24997000396251678"/>
      </bottom>
    </border>
    <border>
      <left/>
      <right/>
      <top style="thin">
        <color theme="8" tint="-0.24997000396251678"/>
      </top>
      <bottom style="thin">
        <color theme="8" tint="-0.24997000396251678"/>
      </bottom>
    </border>
    <border>
      <left/>
      <right style="thin">
        <color theme="8" tint="-0.24997000396251678"/>
      </right>
      <top style="thin">
        <color theme="8" tint="-0.24997000396251678"/>
      </top>
      <bottom style="thin">
        <color theme="8" tint="-0.2499700039625167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7">
    <xf numFmtId="0" fontId="0" fillId="0" borderId="0" xfId="0"/>
    <xf numFmtId="0" fontId="0" fillId="0" borderId="0" xfId="0" applyBorder="1" applyProtection="1">
      <protection/>
    </xf>
    <xf numFmtId="0" fontId="0" fillId="0" borderId="0" xfId="0" applyProtection="1">
      <protection/>
    </xf>
    <xf numFmtId="0" fontId="0" fillId="0" borderId="0" xfId="0" applyBorder="1" applyAlignment="1" applyProtection="1">
      <alignment/>
      <protection/>
    </xf>
    <xf numFmtId="0" fontId="0" fillId="2" borderId="1" xfId="0" applyFill="1" applyBorder="1" applyProtection="1">
      <protection/>
    </xf>
    <xf numFmtId="0" fontId="0" fillId="2" borderId="2" xfId="0" applyFill="1" applyBorder="1" applyProtection="1">
      <protection/>
    </xf>
    <xf numFmtId="0" fontId="0" fillId="2" borderId="3" xfId="0" applyFill="1" applyBorder="1" applyProtection="1">
      <protection/>
    </xf>
    <xf numFmtId="0" fontId="0" fillId="2" borderId="4" xfId="0" applyFill="1"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5" fillId="2" borderId="0" xfId="0" applyFont="1" applyFill="1" applyBorder="1" applyAlignment="1" applyProtection="1">
      <alignment horizontal="left" vertical="center"/>
      <protection/>
    </xf>
    <xf numFmtId="0" fontId="6" fillId="2" borderId="0" xfId="0" applyFont="1" applyFill="1" applyBorder="1" applyAlignment="1" applyProtection="1">
      <alignment/>
      <protection/>
    </xf>
    <xf numFmtId="0" fontId="6" fillId="2" borderId="0" xfId="0" applyFont="1" applyFill="1" applyBorder="1" applyProtection="1">
      <protection/>
    </xf>
    <xf numFmtId="0" fontId="7" fillId="2" borderId="0" xfId="0" applyFont="1" applyFill="1" applyBorder="1" applyAlignment="1" applyProtection="1">
      <alignment vertical="center"/>
      <protection/>
    </xf>
    <xf numFmtId="0" fontId="8" fillId="0" borderId="0" xfId="0" applyFont="1" applyBorder="1" applyProtection="1">
      <protection/>
    </xf>
    <xf numFmtId="0" fontId="7" fillId="2" borderId="0" xfId="0" applyFont="1" applyFill="1" applyBorder="1" applyProtection="1">
      <protection/>
    </xf>
    <xf numFmtId="0" fontId="8" fillId="2" borderId="0" xfId="0" applyFont="1" applyFill="1" applyBorder="1" applyProtection="1">
      <protection/>
    </xf>
    <xf numFmtId="0" fontId="7" fillId="2" borderId="6" xfId="0" applyFont="1" applyFill="1" applyBorder="1" applyProtection="1">
      <protection/>
    </xf>
    <xf numFmtId="0" fontId="8" fillId="2" borderId="6" xfId="0" applyFont="1" applyFill="1" applyBorder="1" applyProtection="1">
      <protection/>
    </xf>
    <xf numFmtId="0" fontId="9" fillId="3" borderId="0" xfId="0" applyFont="1" applyFill="1" applyBorder="1" applyAlignment="1" applyProtection="1">
      <alignment/>
      <protection/>
    </xf>
    <xf numFmtId="0" fontId="9" fillId="3" borderId="0" xfId="0" applyFont="1" applyFill="1" applyBorder="1" applyProtection="1">
      <protection/>
    </xf>
    <xf numFmtId="0" fontId="8" fillId="2" borderId="7" xfId="0" applyFont="1" applyFill="1" applyBorder="1" applyAlignment="1" applyProtection="1">
      <alignment horizontal="center"/>
      <protection/>
    </xf>
    <xf numFmtId="0" fontId="0" fillId="2" borderId="0" xfId="0" applyFill="1" applyBorder="1" applyProtection="1">
      <protection/>
    </xf>
    <xf numFmtId="0" fontId="6" fillId="2" borderId="0" xfId="0" applyFont="1" applyFill="1" applyBorder="1" applyAlignment="1" applyProtection="1">
      <alignment horizontal="right"/>
      <protection/>
    </xf>
    <xf numFmtId="0" fontId="6" fillId="2" borderId="0" xfId="0" applyFont="1" applyFill="1" applyBorder="1" applyAlignment="1" applyProtection="1">
      <alignment vertical="center"/>
      <protection/>
    </xf>
    <xf numFmtId="0" fontId="8" fillId="2" borderId="0" xfId="0" applyFont="1" applyFill="1" applyBorder="1" applyAlignment="1" applyProtection="1">
      <alignment horizontal="right"/>
      <protection/>
    </xf>
    <xf numFmtId="0" fontId="10" fillId="2" borderId="0" xfId="0" applyFont="1" applyFill="1" applyBorder="1" applyAlignment="1" applyProtection="1">
      <alignment wrapText="1"/>
      <protection/>
    </xf>
    <xf numFmtId="0" fontId="0" fillId="2" borderId="8" xfId="0" applyFill="1" applyBorder="1" applyProtection="1">
      <protection/>
    </xf>
    <xf numFmtId="0" fontId="8" fillId="2" borderId="9" xfId="0" applyFont="1" applyFill="1" applyBorder="1" applyProtection="1">
      <protection/>
    </xf>
    <xf numFmtId="0" fontId="0" fillId="2" borderId="10" xfId="0" applyFill="1" applyBorder="1" applyProtection="1">
      <protection/>
    </xf>
    <xf numFmtId="0" fontId="8" fillId="2" borderId="0" xfId="0" applyFont="1" applyFill="1" applyBorder="1" applyAlignment="1" applyProtection="1">
      <alignment/>
      <protection/>
    </xf>
    <xf numFmtId="0" fontId="10" fillId="2" borderId="3" xfId="0" applyFont="1" applyFill="1" applyBorder="1" applyProtection="1">
      <protection/>
    </xf>
    <xf numFmtId="0" fontId="11" fillId="2" borderId="0" xfId="0" applyFont="1" applyFill="1" applyBorder="1" applyProtection="1">
      <protection/>
    </xf>
    <xf numFmtId="0" fontId="10" fillId="2" borderId="0" xfId="0" applyFont="1" applyFill="1" applyBorder="1" applyProtection="1">
      <protection/>
    </xf>
    <xf numFmtId="0" fontId="10" fillId="2" borderId="4" xfId="0" applyFont="1" applyFill="1" applyBorder="1" applyProtection="1">
      <protection/>
    </xf>
    <xf numFmtId="0" fontId="10" fillId="0" borderId="0" xfId="0" applyFont="1" applyProtection="1">
      <protection/>
    </xf>
    <xf numFmtId="0" fontId="12" fillId="2" borderId="0" xfId="0" applyFont="1" applyFill="1" applyBorder="1" applyProtection="1">
      <protection/>
    </xf>
    <xf numFmtId="0" fontId="13" fillId="2" borderId="3" xfId="0" applyFont="1" applyFill="1" applyBorder="1" applyAlignment="1" applyProtection="1">
      <alignment horizontal="center" vertical="center"/>
      <protection/>
    </xf>
    <xf numFmtId="0" fontId="13" fillId="2" borderId="4"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8" fillId="2" borderId="9" xfId="0" applyFont="1" applyFill="1" applyBorder="1" applyAlignment="1" applyProtection="1">
      <alignment wrapText="1"/>
      <protection/>
    </xf>
    <xf numFmtId="0" fontId="13" fillId="2" borderId="3" xfId="0" applyFont="1" applyFill="1" applyBorder="1" applyProtection="1">
      <protection/>
    </xf>
    <xf numFmtId="0" fontId="13" fillId="2" borderId="0" xfId="0" applyFont="1" applyFill="1" applyBorder="1" applyProtection="1">
      <protection/>
    </xf>
    <xf numFmtId="0" fontId="14" fillId="2" borderId="0" xfId="0" applyFont="1" applyFill="1" applyBorder="1" applyProtection="1">
      <protection/>
    </xf>
    <xf numFmtId="0" fontId="14" fillId="2" borderId="0" xfId="0" applyFont="1" applyFill="1" applyBorder="1" applyAlignment="1" applyProtection="1">
      <alignment wrapText="1"/>
      <protection/>
    </xf>
    <xf numFmtId="0" fontId="13" fillId="2" borderId="4" xfId="0" applyFont="1" applyFill="1" applyBorder="1" applyProtection="1">
      <protection/>
    </xf>
    <xf numFmtId="0" fontId="13" fillId="0" borderId="0" xfId="0" applyFont="1" applyProtection="1">
      <protection/>
    </xf>
    <xf numFmtId="0" fontId="8" fillId="2" borderId="0" xfId="0" applyFont="1" applyFill="1" applyBorder="1" applyAlignment="1" applyProtection="1">
      <alignment horizontal="left" wrapText="1"/>
      <protection/>
    </xf>
    <xf numFmtId="0" fontId="13" fillId="2" borderId="9" xfId="0" applyFont="1" applyFill="1" applyBorder="1" applyAlignment="1" applyProtection="1">
      <alignment horizontal="right" vertical="center" wrapText="1"/>
      <protection/>
    </xf>
    <xf numFmtId="0" fontId="8" fillId="2" borderId="9" xfId="0" applyFont="1" applyFill="1" applyBorder="1" applyAlignment="1" applyProtection="1">
      <alignment horizontal="center" vertical="center" wrapText="1"/>
      <protection/>
    </xf>
    <xf numFmtId="0" fontId="0" fillId="4" borderId="11" xfId="0" applyFill="1" applyBorder="1" applyAlignment="1" applyProtection="1">
      <alignment vertical="center"/>
      <protection/>
    </xf>
    <xf numFmtId="0" fontId="0" fillId="4" borderId="12" xfId="0" applyFill="1" applyBorder="1" applyAlignment="1" applyProtection="1">
      <alignment vertical="center"/>
      <protection/>
    </xf>
    <xf numFmtId="0" fontId="8" fillId="2" borderId="3" xfId="0" applyFont="1" applyFill="1" applyBorder="1" applyProtection="1">
      <protection/>
    </xf>
    <xf numFmtId="0" fontId="8" fillId="2" borderId="4" xfId="0" applyFont="1" applyFill="1" applyBorder="1" applyProtection="1">
      <protection/>
    </xf>
    <xf numFmtId="0" fontId="0" fillId="4" borderId="13" xfId="0" applyFill="1" applyBorder="1" applyAlignment="1" applyProtection="1">
      <alignment vertical="center"/>
      <protection/>
    </xf>
    <xf numFmtId="0" fontId="0" fillId="2" borderId="12" xfId="0" applyFill="1" applyBorder="1" applyAlignment="1" applyProtection="1">
      <alignment vertical="center"/>
      <protection/>
    </xf>
    <xf numFmtId="0" fontId="0" fillId="4" borderId="5" xfId="0" applyFill="1" applyBorder="1" applyAlignment="1" applyProtection="1">
      <alignment vertical="center"/>
      <protection/>
    </xf>
    <xf numFmtId="0" fontId="8" fillId="2" borderId="3"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wrapText="1"/>
      <protection/>
    </xf>
    <xf numFmtId="0" fontId="8" fillId="2" borderId="0" xfId="0" applyFont="1" applyFill="1" applyBorder="1" applyAlignment="1" applyProtection="1">
      <alignment horizontal="center" wrapText="1"/>
      <protection/>
    </xf>
    <xf numFmtId="0" fontId="8" fillId="2" borderId="4" xfId="0" applyFont="1" applyFill="1" applyBorder="1" applyAlignment="1" applyProtection="1">
      <alignment horizontal="center" wrapText="1"/>
      <protection/>
    </xf>
    <xf numFmtId="0" fontId="0" fillId="2" borderId="12" xfId="0" applyFill="1" applyBorder="1" applyAlignment="1" applyProtection="1">
      <alignment horizontal="center" vertical="center"/>
      <protection/>
    </xf>
    <xf numFmtId="0" fontId="0" fillId="0" borderId="8" xfId="0" applyBorder="1" applyProtection="1">
      <protection/>
    </xf>
    <xf numFmtId="0" fontId="0" fillId="0" borderId="0" xfId="0" applyAlignment="1" applyProtection="1">
      <alignment vertical="center"/>
      <protection/>
    </xf>
    <xf numFmtId="0" fontId="14" fillId="2" borderId="14" xfId="0" applyFont="1" applyFill="1" applyBorder="1" applyAlignment="1" applyProtection="1">
      <alignment/>
      <protection/>
    </xf>
    <xf numFmtId="0" fontId="14" fillId="0" borderId="14" xfId="0" applyFont="1" applyBorder="1" applyAlignment="1" applyProtection="1">
      <alignment vertical="center"/>
      <protection/>
    </xf>
    <xf numFmtId="0" fontId="0" fillId="5" borderId="0" xfId="0" applyFill="1" applyBorder="1" applyAlignment="1" applyProtection="1">
      <alignment horizontal="right"/>
      <protection/>
    </xf>
    <xf numFmtId="49" fontId="15" fillId="0" borderId="14" xfId="0" applyNumberFormat="1" applyFont="1" applyBorder="1" applyAlignment="1" applyProtection="1">
      <alignment horizontal="center"/>
      <protection/>
    </xf>
    <xf numFmtId="49" fontId="14" fillId="0" borderId="14" xfId="0" applyNumberFormat="1" applyFont="1" applyBorder="1" applyAlignment="1" applyProtection="1">
      <alignment horizontal="center"/>
      <protection/>
    </xf>
    <xf numFmtId="0" fontId="16" fillId="3" borderId="14" xfId="0" applyFont="1" applyFill="1" applyBorder="1" applyProtection="1">
      <protection/>
    </xf>
    <xf numFmtId="0" fontId="17" fillId="3" borderId="0" xfId="0" applyFont="1" applyFill="1" applyAlignment="1" applyProtection="1">
      <alignment horizontal="center" vertical="center" wrapText="1"/>
      <protection/>
    </xf>
    <xf numFmtId="0" fontId="0" fillId="6" borderId="15" xfId="0" applyFill="1" applyBorder="1" applyAlignment="1" applyProtection="1">
      <alignment/>
      <protection/>
    </xf>
    <xf numFmtId="0" fontId="0" fillId="6" borderId="0" xfId="0" applyFill="1" applyBorder="1" applyAlignment="1" applyProtection="1">
      <alignment/>
      <protection/>
    </xf>
    <xf numFmtId="0" fontId="0" fillId="6" borderId="16" xfId="0" applyFill="1" applyBorder="1" applyAlignment="1" applyProtection="1">
      <alignment/>
      <protection/>
    </xf>
    <xf numFmtId="0" fontId="0" fillId="0" borderId="1" xfId="0" applyBorder="1" applyProtection="1">
      <protection/>
    </xf>
    <xf numFmtId="0" fontId="0" fillId="0" borderId="2" xfId="0" applyBorder="1" applyProtection="1">
      <protection/>
    </xf>
    <xf numFmtId="0" fontId="0" fillId="0" borderId="10" xfId="0" applyBorder="1" applyProtection="1">
      <protection/>
    </xf>
    <xf numFmtId="0" fontId="0" fillId="5" borderId="0" xfId="0" applyFill="1" applyProtection="1">
      <protection/>
    </xf>
    <xf numFmtId="0" fontId="8" fillId="5" borderId="0" xfId="0" applyFont="1" applyFill="1" applyProtection="1">
      <protection/>
    </xf>
    <xf numFmtId="0" fontId="8" fillId="0" borderId="0" xfId="0" applyFont="1" applyProtection="1">
      <protection/>
    </xf>
    <xf numFmtId="0" fontId="8" fillId="0" borderId="0" xfId="0" applyFont="1" applyAlignment="1" applyProtection="1">
      <alignment/>
      <protection/>
    </xf>
    <xf numFmtId="0" fontId="18" fillId="2" borderId="0" xfId="0" applyFont="1" applyFill="1" applyBorder="1" applyAlignment="1" applyProtection="1">
      <alignment vertical="center"/>
      <protection/>
    </xf>
    <xf numFmtId="0" fontId="0" fillId="5" borderId="13" xfId="0" applyFill="1" applyBorder="1" applyAlignment="1" applyProtection="1">
      <alignment horizontal="center"/>
      <protection/>
    </xf>
    <xf numFmtId="0" fontId="0" fillId="0" borderId="2" xfId="0" applyFill="1" applyBorder="1" applyProtection="1">
      <protection/>
    </xf>
    <xf numFmtId="0" fontId="0" fillId="0" borderId="4" xfId="0" applyFill="1" applyBorder="1" applyProtection="1">
      <protection/>
    </xf>
    <xf numFmtId="0" fontId="0" fillId="0" borderId="3" xfId="0" applyFill="1" applyBorder="1" applyProtection="1">
      <protection/>
    </xf>
    <xf numFmtId="0" fontId="0" fillId="0" borderId="0" xfId="0" applyFill="1" applyBorder="1" applyProtection="1">
      <protection/>
    </xf>
    <xf numFmtId="0" fontId="19" fillId="6" borderId="0" xfId="0" applyFont="1" applyFill="1" applyBorder="1" applyAlignment="1" applyProtection="1">
      <alignment horizontal="left"/>
      <protection/>
    </xf>
    <xf numFmtId="0" fontId="14" fillId="2" borderId="0" xfId="0" applyFont="1" applyFill="1" applyBorder="1" applyAlignment="1" applyProtection="1">
      <alignment/>
      <protection/>
    </xf>
    <xf numFmtId="0" fontId="8" fillId="2" borderId="0" xfId="0" applyFont="1" applyFill="1" applyBorder="1" applyAlignment="1" applyProtection="1">
      <alignment vertical="center"/>
      <protection/>
    </xf>
    <xf numFmtId="0" fontId="7" fillId="2" borderId="0" xfId="0" applyFont="1" applyFill="1" applyBorder="1" applyProtection="1">
      <protection/>
    </xf>
    <xf numFmtId="0" fontId="6" fillId="2" borderId="0" xfId="0" applyFont="1" applyFill="1" applyBorder="1" applyProtection="1">
      <protection/>
    </xf>
    <xf numFmtId="0" fontId="20" fillId="2" borderId="4" xfId="0" applyFont="1" applyFill="1" applyBorder="1" applyProtection="1">
      <protection/>
    </xf>
    <xf numFmtId="0" fontId="0" fillId="2" borderId="0" xfId="0" applyFill="1" applyProtection="1">
      <protection/>
    </xf>
    <xf numFmtId="0" fontId="0" fillId="0" borderId="0" xfId="0" applyFill="1" applyProtection="1">
      <protection/>
    </xf>
    <xf numFmtId="0" fontId="15" fillId="0" borderId="0" xfId="0" applyFont="1" applyFill="1" applyBorder="1" applyAlignment="1" applyProtection="1">
      <alignment horizontal="left"/>
      <protection/>
    </xf>
    <xf numFmtId="0" fontId="13" fillId="0" borderId="0" xfId="0" applyFont="1" applyFill="1" applyBorder="1" applyAlignment="1" applyProtection="1">
      <alignment horizontal="center"/>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protection/>
    </xf>
    <xf numFmtId="0" fontId="21" fillId="0" borderId="4" xfId="0" applyFont="1" applyFill="1" applyBorder="1" applyProtection="1">
      <protection/>
    </xf>
    <xf numFmtId="0" fontId="0" fillId="0" borderId="1" xfId="0" applyFill="1" applyBorder="1" applyProtection="1">
      <protection/>
    </xf>
    <xf numFmtId="0" fontId="0" fillId="6" borderId="17" xfId="0" applyFill="1" applyBorder="1" applyAlignment="1" applyProtection="1">
      <alignment horizontal="center"/>
      <protection/>
    </xf>
    <xf numFmtId="0" fontId="0" fillId="6" borderId="18" xfId="0" applyFill="1" applyBorder="1" applyAlignment="1" applyProtection="1">
      <alignment horizontal="center"/>
      <protection/>
    </xf>
    <xf numFmtId="0" fontId="8" fillId="0" borderId="0" xfId="0" applyFont="1" applyBorder="1" applyAlignment="1" applyProtection="1">
      <alignment horizontal="lef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vertical="center"/>
      <protection/>
    </xf>
    <xf numFmtId="0" fontId="13" fillId="0" borderId="14" xfId="0" applyFont="1" applyBorder="1" applyAlignment="1" applyProtection="1">
      <alignment/>
      <protection/>
    </xf>
    <xf numFmtId="0" fontId="0" fillId="0" borderId="0" xfId="0" applyAlignment="1" applyProtection="1">
      <alignment/>
      <protection/>
    </xf>
    <xf numFmtId="0" fontId="0" fillId="0" borderId="0" xfId="0" applyBorder="1"/>
    <xf numFmtId="0" fontId="22" fillId="2" borderId="19" xfId="0" applyFont="1" applyFill="1" applyBorder="1" applyAlignment="1" applyProtection="1">
      <alignment/>
      <protection/>
    </xf>
    <xf numFmtId="0" fontId="0" fillId="2" borderId="15" xfId="0" applyFill="1" applyBorder="1" applyAlignment="1" applyProtection="1">
      <alignment/>
      <protection/>
    </xf>
    <xf numFmtId="0" fontId="0" fillId="2" borderId="0" xfId="0" applyFill="1" applyBorder="1" applyAlignment="1" applyProtection="1">
      <alignment/>
      <protection/>
    </xf>
    <xf numFmtId="0" fontId="0" fillId="2" borderId="20" xfId="0" applyFill="1" applyBorder="1" applyAlignment="1" applyProtection="1">
      <alignment vertical="center"/>
      <protection/>
    </xf>
    <xf numFmtId="0" fontId="0" fillId="2" borderId="21" xfId="0" applyFill="1" applyBorder="1" applyAlignment="1" applyProtection="1">
      <alignment vertical="center"/>
      <protection/>
    </xf>
    <xf numFmtId="0" fontId="0" fillId="2" borderId="22" xfId="0" applyFill="1" applyBorder="1" applyAlignment="1" applyProtection="1">
      <alignment/>
      <protection/>
    </xf>
    <xf numFmtId="0" fontId="0" fillId="2" borderId="23" xfId="0" applyFill="1" applyBorder="1" applyAlignment="1" applyProtection="1">
      <alignment/>
      <protection/>
    </xf>
    <xf numFmtId="0" fontId="0" fillId="2" borderId="15"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22" xfId="0" applyFill="1" applyBorder="1" applyAlignment="1" applyProtection="1">
      <alignment vertical="center"/>
      <protection/>
    </xf>
    <xf numFmtId="0" fontId="0" fillId="2" borderId="23" xfId="0" applyFill="1" applyBorder="1" applyAlignment="1" applyProtection="1">
      <alignment vertical="center"/>
      <protection/>
    </xf>
    <xf numFmtId="0" fontId="0" fillId="2" borderId="19" xfId="0" applyFill="1" applyBorder="1" applyAlignment="1" applyProtection="1">
      <alignment horizontal="center" wrapText="1"/>
      <protection/>
    </xf>
    <xf numFmtId="0" fontId="0" fillId="2" borderId="24" xfId="0"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24" xfId="0" applyFill="1" applyBorder="1" applyAlignment="1" applyProtection="1">
      <alignment horizontal="center" vertical="center"/>
      <protection/>
    </xf>
    <xf numFmtId="0" fontId="0" fillId="2" borderId="16" xfId="0" applyFill="1" applyBorder="1" applyAlignment="1" applyProtection="1">
      <alignment horizontal="center"/>
      <protection/>
    </xf>
    <xf numFmtId="0" fontId="0" fillId="2" borderId="24" xfId="0" applyFill="1" applyBorder="1" applyAlignment="1" applyProtection="1">
      <alignment horizontal="center"/>
      <protection/>
    </xf>
    <xf numFmtId="0" fontId="0" fillId="2" borderId="18" xfId="0" applyFill="1" applyBorder="1" applyAlignment="1" applyProtection="1">
      <alignment horizontal="center"/>
      <protection/>
    </xf>
    <xf numFmtId="0" fontId="0" fillId="2" borderId="19" xfId="0" applyFill="1" applyBorder="1" applyAlignment="1" applyProtection="1">
      <alignment horizontal="center" vertical="center"/>
      <protection/>
    </xf>
    <xf numFmtId="0" fontId="0" fillId="2" borderId="18" xfId="0" applyFill="1" applyBorder="1" applyAlignment="1" applyProtection="1">
      <alignment horizontal="center" vertical="center"/>
      <protection/>
    </xf>
    <xf numFmtId="0" fontId="0" fillId="2" borderId="19" xfId="0" applyFont="1" applyFill="1" applyBorder="1" applyAlignment="1" applyProtection="1">
      <alignment/>
      <protection/>
    </xf>
    <xf numFmtId="0" fontId="0" fillId="2" borderId="0" xfId="0" applyFill="1" applyBorder="1" applyAlignment="1" applyProtection="1">
      <alignment horizontal="center" vertical="center"/>
      <protection/>
    </xf>
    <xf numFmtId="0" fontId="0" fillId="2" borderId="15"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22" xfId="0" applyFont="1" applyFill="1" applyBorder="1" applyAlignment="1" applyProtection="1">
      <alignment vertical="center"/>
      <protection/>
    </xf>
    <xf numFmtId="0" fontId="0" fillId="2" borderId="23" xfId="0" applyFont="1" applyFill="1" applyBorder="1" applyAlignment="1" applyProtection="1">
      <alignment vertical="center"/>
      <protection/>
    </xf>
    <xf numFmtId="0" fontId="0" fillId="2" borderId="17" xfId="0" applyFont="1" applyFill="1" applyBorder="1" applyAlignment="1" applyProtection="1">
      <alignment vertical="center"/>
      <protection/>
    </xf>
    <xf numFmtId="0" fontId="0" fillId="2" borderId="24"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protection/>
    </xf>
    <xf numFmtId="0" fontId="0" fillId="2" borderId="19" xfId="0" applyFill="1" applyBorder="1" applyAlignment="1" applyProtection="1">
      <alignment vertical="center"/>
      <protection/>
    </xf>
    <xf numFmtId="0" fontId="0" fillId="2" borderId="24" xfId="0" applyFill="1" applyBorder="1" applyAlignment="1" applyProtection="1">
      <alignment vertical="center"/>
      <protection/>
    </xf>
    <xf numFmtId="0" fontId="0" fillId="2" borderId="18" xfId="0" applyFill="1" applyBorder="1" applyAlignment="1" applyProtection="1">
      <alignment vertical="center"/>
      <protection/>
    </xf>
    <xf numFmtId="0" fontId="0" fillId="2" borderId="20" xfId="0" applyFont="1" applyFill="1" applyBorder="1" applyAlignment="1" applyProtection="1">
      <alignment horizontal="center"/>
      <protection/>
    </xf>
    <xf numFmtId="0" fontId="0" fillId="2" borderId="21" xfId="0" applyFont="1" applyFill="1" applyBorder="1" applyAlignment="1" applyProtection="1">
      <alignment horizontal="center"/>
      <protection/>
    </xf>
    <xf numFmtId="0" fontId="0" fillId="2" borderId="25" xfId="0" applyFont="1" applyFill="1" applyBorder="1" applyAlignment="1" applyProtection="1">
      <alignment horizontal="center"/>
      <protection/>
    </xf>
    <xf numFmtId="0" fontId="14" fillId="2" borderId="14" xfId="0" applyFont="1" applyFill="1" applyBorder="1" applyAlignment="1" applyProtection="1">
      <alignment vertical="center" wrapText="1"/>
      <protection/>
    </xf>
    <xf numFmtId="0" fontId="14" fillId="2" borderId="19" xfId="0" applyFont="1" applyFill="1" applyBorder="1" applyAlignment="1" applyProtection="1">
      <alignment vertical="center" wrapText="1"/>
      <protection/>
    </xf>
    <xf numFmtId="0" fontId="0" fillId="2" borderId="20" xfId="0" applyFont="1" applyFill="1" applyBorder="1" applyAlignment="1" applyProtection="1">
      <alignment/>
      <protection/>
    </xf>
    <xf numFmtId="0" fontId="0" fillId="2" borderId="21" xfId="0" applyFont="1" applyFill="1" applyBorder="1" applyAlignment="1" applyProtection="1">
      <alignment/>
      <protection/>
    </xf>
    <xf numFmtId="0" fontId="0" fillId="2" borderId="25" xfId="0" applyFont="1" applyFill="1" applyBorder="1" applyAlignment="1" applyProtection="1">
      <alignment/>
      <protection/>
    </xf>
    <xf numFmtId="0" fontId="14" fillId="2" borderId="24" xfId="0" applyFont="1" applyFill="1" applyBorder="1" applyAlignment="1" applyProtection="1">
      <alignment vertical="center" wrapText="1"/>
      <protection/>
    </xf>
    <xf numFmtId="0" fontId="14" fillId="2" borderId="18" xfId="0" applyFont="1" applyFill="1" applyBorder="1" applyAlignment="1" applyProtection="1">
      <alignment vertical="center" wrapText="1"/>
      <protection/>
    </xf>
    <xf numFmtId="0" fontId="0" fillId="2" borderId="18" xfId="0" applyFill="1" applyBorder="1" applyAlignment="1" applyProtection="1">
      <alignment/>
      <protection/>
    </xf>
    <xf numFmtId="0" fontId="0" fillId="2" borderId="17" xfId="0" applyFill="1" applyBorder="1" applyAlignment="1" applyProtection="1">
      <alignment/>
      <protection/>
    </xf>
    <xf numFmtId="0" fontId="0" fillId="2" borderId="14" xfId="0" applyFill="1" applyBorder="1" applyAlignment="1" applyProtection="1">
      <alignment/>
      <protection/>
    </xf>
    <xf numFmtId="0" fontId="0" fillId="2" borderId="19" xfId="0" applyFill="1" applyBorder="1" applyAlignment="1" applyProtection="1">
      <alignment/>
      <protection/>
    </xf>
    <xf numFmtId="0" fontId="0" fillId="2" borderId="16" xfId="0" applyFill="1" applyBorder="1" applyAlignment="1" applyProtection="1">
      <alignment/>
      <protection/>
    </xf>
    <xf numFmtId="0" fontId="0" fillId="2" borderId="24" xfId="0" applyFill="1" applyBorder="1" applyAlignment="1" applyProtection="1">
      <alignment/>
      <protection/>
    </xf>
    <xf numFmtId="0" fontId="14" fillId="2" borderId="20" xfId="0" applyFont="1" applyFill="1" applyBorder="1" applyAlignment="1" applyProtection="1">
      <alignment horizontal="center" vertical="top" wrapText="1"/>
      <protection/>
    </xf>
    <xf numFmtId="0" fontId="14" fillId="2" borderId="14" xfId="0" applyFont="1" applyFill="1" applyBorder="1" applyAlignment="1" applyProtection="1">
      <alignment horizontal="center" vertical="top" wrapText="1"/>
      <protection/>
    </xf>
    <xf numFmtId="0" fontId="14" fillId="2" borderId="25" xfId="0" applyFont="1" applyFill="1" applyBorder="1" applyAlignment="1" applyProtection="1">
      <alignment horizontal="center" vertical="top" wrapText="1"/>
      <protection/>
    </xf>
    <xf numFmtId="0" fontId="0" fillId="2" borderId="4" xfId="0" applyFill="1" applyBorder="1" applyAlignment="1" applyProtection="1">
      <alignment horizontal="center"/>
      <protection/>
    </xf>
    <xf numFmtId="0" fontId="0" fillId="2" borderId="20" xfId="0" applyFill="1" applyBorder="1" applyAlignment="1" applyProtection="1">
      <alignment/>
      <protection/>
    </xf>
    <xf numFmtId="0" fontId="0" fillId="2" borderId="21" xfId="0" applyFill="1" applyBorder="1" applyAlignment="1" applyProtection="1">
      <alignment/>
      <protection/>
    </xf>
    <xf numFmtId="0" fontId="0" fillId="2" borderId="25" xfId="0" applyFill="1" applyBorder="1" applyAlignment="1" applyProtection="1">
      <alignment/>
      <protection/>
    </xf>
    <xf numFmtId="0" fontId="0" fillId="2" borderId="20" xfId="0" applyFill="1" applyBorder="1" applyProtection="1">
      <protection/>
    </xf>
    <xf numFmtId="0" fontId="0" fillId="2" borderId="14" xfId="0" applyFill="1" applyBorder="1" applyProtection="1">
      <protection/>
    </xf>
    <xf numFmtId="0" fontId="0" fillId="2" borderId="19" xfId="0" applyFill="1" applyBorder="1" applyProtection="1">
      <protection/>
    </xf>
    <xf numFmtId="0" fontId="14" fillId="0" borderId="0" xfId="0" applyFont="1" applyFill="1" applyBorder="1" applyAlignment="1" applyProtection="1">
      <alignment horizontal="left" vertical="center" wrapText="1"/>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20" fillId="2" borderId="0" xfId="0" applyFont="1" applyFill="1" applyBorder="1" applyAlignment="1" applyProtection="1">
      <alignment horizontal="center" vertical="center"/>
      <protection/>
    </xf>
    <xf numFmtId="0" fontId="0" fillId="0" borderId="0" xfId="0" applyFont="1"/>
    <xf numFmtId="0" fontId="8" fillId="2" borderId="15" xfId="0" applyFont="1" applyFill="1" applyBorder="1" applyProtection="1">
      <protection/>
    </xf>
    <xf numFmtId="0" fontId="8" fillId="2" borderId="16" xfId="0" applyFont="1" applyFill="1" applyBorder="1" applyProtection="1">
      <protection/>
    </xf>
    <xf numFmtId="0" fontId="8" fillId="2" borderId="26" xfId="0" applyFont="1" applyFill="1" applyBorder="1" applyAlignment="1" applyProtection="1">
      <alignment horizontal="center"/>
      <protection/>
    </xf>
    <xf numFmtId="0" fontId="8" fillId="2" borderId="27" xfId="0" applyFont="1" applyFill="1" applyBorder="1" applyAlignment="1" applyProtection="1">
      <alignment horizontal="center"/>
      <protection/>
    </xf>
    <xf numFmtId="0" fontId="8" fillId="2" borderId="24" xfId="0" applyFont="1" applyFill="1" applyBorder="1" applyProtection="1">
      <protection/>
    </xf>
    <xf numFmtId="0" fontId="8" fillId="2" borderId="24" xfId="0" applyFont="1" applyFill="1" applyBorder="1" applyAlignment="1" applyProtection="1">
      <alignment/>
      <protection/>
    </xf>
    <xf numFmtId="0" fontId="10" fillId="2" borderId="24" xfId="0" applyFont="1" applyFill="1" applyBorder="1" applyProtection="1">
      <protection/>
    </xf>
    <xf numFmtId="0" fontId="22" fillId="2" borderId="3" xfId="0" applyFont="1" applyFill="1" applyBorder="1" applyAlignment="1" applyProtection="1">
      <alignment horizontal="center" vertical="center"/>
      <protection/>
    </xf>
    <xf numFmtId="0" fontId="22" fillId="2" borderId="0" xfId="0" applyFont="1" applyFill="1" applyBorder="1" applyAlignment="1" applyProtection="1">
      <alignment horizontal="center" vertical="center"/>
      <protection/>
    </xf>
    <xf numFmtId="0" fontId="22" fillId="2" borderId="4" xfId="0" applyFont="1" applyFill="1" applyBorder="1" applyAlignment="1" applyProtection="1">
      <alignment horizontal="center" vertical="center"/>
      <protection/>
    </xf>
    <xf numFmtId="0" fontId="7" fillId="2" borderId="3" xfId="0" applyFont="1" applyFill="1" applyBorder="1" applyProtection="1">
      <protection/>
    </xf>
    <xf numFmtId="0" fontId="20" fillId="2" borderId="0" xfId="0" applyFont="1" applyFill="1" applyBorder="1" applyProtection="1">
      <protection/>
    </xf>
    <xf numFmtId="0" fontId="20" fillId="2" borderId="4" xfId="0" applyFont="1" applyFill="1" applyBorder="1" applyProtection="1">
      <protection/>
    </xf>
    <xf numFmtId="0" fontId="6" fillId="2" borderId="3" xfId="0" applyFont="1" applyFill="1" applyBorder="1" applyAlignment="1" applyProtection="1">
      <alignment horizontal="left" vertical="top"/>
      <protection/>
    </xf>
    <xf numFmtId="0" fontId="0" fillId="2" borderId="9" xfId="0" applyFill="1" applyBorder="1" applyProtection="1">
      <protection/>
    </xf>
    <xf numFmtId="0" fontId="8" fillId="2" borderId="20" xfId="0" applyFont="1" applyFill="1" applyBorder="1" applyAlignment="1" applyProtection="1">
      <alignment vertical="center"/>
      <protection/>
    </xf>
    <xf numFmtId="0" fontId="8" fillId="2" borderId="21" xfId="0" applyFont="1" applyFill="1" applyBorder="1" applyAlignment="1" applyProtection="1">
      <alignment vertical="center"/>
      <protection/>
    </xf>
    <xf numFmtId="0" fontId="8" fillId="2" borderId="25" xfId="0" applyFont="1" applyFill="1" applyBorder="1" applyAlignment="1" applyProtection="1">
      <alignment vertical="center"/>
      <protection/>
    </xf>
    <xf numFmtId="0" fontId="8" fillId="2" borderId="15" xfId="0" applyFont="1" applyFill="1" applyBorder="1" applyAlignment="1" applyProtection="1">
      <alignment vertical="center"/>
      <protection/>
    </xf>
    <xf numFmtId="0" fontId="8" fillId="2" borderId="16" xfId="0" applyFont="1" applyFill="1" applyBorder="1" applyAlignment="1" applyProtection="1">
      <alignment vertical="center"/>
      <protection/>
    </xf>
    <xf numFmtId="0" fontId="8" fillId="2" borderId="22" xfId="0" applyFont="1" applyFill="1" applyBorder="1" applyAlignment="1" applyProtection="1">
      <alignment vertical="center"/>
      <protection/>
    </xf>
    <xf numFmtId="0" fontId="8" fillId="2" borderId="23"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2" borderId="20" xfId="0" applyFont="1" applyFill="1" applyBorder="1" applyAlignment="1" applyProtection="1">
      <alignment/>
      <protection/>
    </xf>
    <xf numFmtId="0" fontId="8" fillId="2" borderId="21" xfId="0" applyFont="1" applyFill="1" applyBorder="1" applyAlignment="1" applyProtection="1">
      <alignment/>
      <protection/>
    </xf>
    <xf numFmtId="0" fontId="8" fillId="2" borderId="25" xfId="0" applyFont="1" applyFill="1" applyBorder="1" applyAlignment="1" applyProtection="1">
      <alignment/>
      <protection/>
    </xf>
    <xf numFmtId="0" fontId="8" fillId="2" borderId="15" xfId="0" applyFont="1" applyFill="1" applyBorder="1" applyAlignment="1" applyProtection="1">
      <alignment/>
      <protection/>
    </xf>
    <xf numFmtId="0" fontId="8" fillId="2" borderId="16" xfId="0" applyFont="1" applyFill="1" applyBorder="1" applyAlignment="1" applyProtection="1">
      <alignment/>
      <protection/>
    </xf>
    <xf numFmtId="0" fontId="8" fillId="2" borderId="22" xfId="0" applyFont="1" applyFill="1" applyBorder="1" applyAlignment="1" applyProtection="1">
      <alignment/>
      <protection/>
    </xf>
    <xf numFmtId="0" fontId="8" fillId="2" borderId="23" xfId="0" applyFont="1" applyFill="1" applyBorder="1" applyAlignment="1" applyProtection="1">
      <alignment/>
      <protection/>
    </xf>
    <xf numFmtId="0" fontId="8" fillId="2" borderId="17" xfId="0" applyFont="1" applyFill="1" applyBorder="1" applyAlignment="1" applyProtection="1">
      <alignment/>
      <protection/>
    </xf>
    <xf numFmtId="0" fontId="8" fillId="2" borderId="28" xfId="0" applyFont="1" applyFill="1" applyBorder="1" applyProtection="1">
      <protection/>
    </xf>
    <xf numFmtId="0" fontId="8" fillId="2" borderId="29" xfId="0" applyFont="1" applyFill="1" applyBorder="1" applyProtection="1">
      <protection/>
    </xf>
    <xf numFmtId="0" fontId="8" fillId="2" borderId="30" xfId="0" applyFont="1" applyFill="1" applyBorder="1" applyProtection="1">
      <protection/>
    </xf>
    <xf numFmtId="0" fontId="8" fillId="2" borderId="28" xfId="0" applyFont="1" applyFill="1" applyBorder="1" applyAlignment="1" applyProtection="1">
      <alignment vertical="center"/>
      <protection/>
    </xf>
    <xf numFmtId="0" fontId="8" fillId="2" borderId="29" xfId="0" applyFont="1" applyFill="1" applyBorder="1" applyAlignment="1" applyProtection="1">
      <alignment vertical="center"/>
      <protection/>
    </xf>
    <xf numFmtId="0" fontId="8" fillId="2" borderId="23" xfId="0" applyFont="1" applyFill="1" applyBorder="1" applyAlignment="1" applyProtection="1">
      <alignment horizontal="center"/>
      <protection/>
    </xf>
    <xf numFmtId="0" fontId="8" fillId="2" borderId="28" xfId="0" applyFont="1" applyFill="1" applyBorder="1" applyAlignment="1" applyProtection="1">
      <alignment/>
      <protection/>
    </xf>
    <xf numFmtId="0" fontId="8" fillId="2" borderId="29" xfId="0" applyFont="1" applyFill="1" applyBorder="1" applyAlignment="1" applyProtection="1">
      <alignment/>
      <protection/>
    </xf>
    <xf numFmtId="0" fontId="8" fillId="2" borderId="30" xfId="0" applyFont="1" applyFill="1" applyBorder="1" applyAlignment="1" applyProtection="1">
      <alignment/>
      <protection/>
    </xf>
    <xf numFmtId="0" fontId="23" fillId="2" borderId="29" xfId="0" applyFont="1" applyFill="1" applyBorder="1" applyAlignment="1" applyProtection="1">
      <alignment/>
      <protection/>
    </xf>
    <xf numFmtId="0" fontId="0" fillId="0" borderId="0" xfId="0" applyProtection="1">
      <protection locked="0"/>
    </xf>
    <xf numFmtId="0" fontId="6" fillId="2" borderId="0"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0" fillId="2" borderId="29" xfId="0" applyFill="1" applyBorder="1" applyAlignment="1" applyProtection="1">
      <alignment horizontal="center"/>
      <protection/>
    </xf>
    <xf numFmtId="0" fontId="0" fillId="2" borderId="30" xfId="0" applyFill="1" applyBorder="1" applyAlignment="1" applyProtection="1">
      <alignment horizontal="center"/>
      <protection/>
    </xf>
    <xf numFmtId="0" fontId="0" fillId="2" borderId="14" xfId="0" applyFill="1" applyBorder="1" applyAlignment="1" applyProtection="1">
      <alignment horizontal="center"/>
      <protection/>
    </xf>
    <xf numFmtId="0" fontId="0" fillId="2" borderId="20" xfId="0" applyFill="1" applyBorder="1" applyAlignment="1" applyProtection="1">
      <alignment horizontal="center"/>
      <protection/>
    </xf>
    <xf numFmtId="0" fontId="0" fillId="2" borderId="21" xfId="0" applyFill="1" applyBorder="1" applyAlignment="1" applyProtection="1">
      <alignment horizontal="center"/>
      <protection/>
    </xf>
    <xf numFmtId="0" fontId="0" fillId="2" borderId="25" xfId="0" applyFill="1" applyBorder="1" applyAlignment="1" applyProtection="1">
      <alignment horizontal="center"/>
      <protection/>
    </xf>
    <xf numFmtId="0" fontId="0" fillId="2" borderId="22" xfId="0" applyFill="1" applyBorder="1" applyAlignment="1" applyProtection="1">
      <alignment horizontal="center"/>
      <protection/>
    </xf>
    <xf numFmtId="0" fontId="0" fillId="2" borderId="17" xfId="0" applyFill="1" applyBorder="1" applyAlignment="1" applyProtection="1">
      <alignment horizontal="center"/>
      <protection/>
    </xf>
    <xf numFmtId="0" fontId="0" fillId="2" borderId="19" xfId="0" applyFill="1" applyBorder="1" applyAlignment="1" applyProtection="1">
      <alignment horizontal="center"/>
      <protection/>
    </xf>
    <xf numFmtId="0" fontId="7" fillId="0" borderId="14" xfId="0" applyFont="1" applyBorder="1" applyAlignment="1" applyProtection="1">
      <alignment horizontal="center" vertical="center"/>
      <protection/>
    </xf>
    <xf numFmtId="0" fontId="7" fillId="2" borderId="0" xfId="0" applyFont="1" applyFill="1" applyBorder="1" applyAlignment="1" applyProtection="1">
      <alignment horizontal="left"/>
      <protection/>
    </xf>
    <xf numFmtId="0" fontId="6" fillId="0" borderId="0" xfId="0" applyFont="1" applyBorder="1" applyAlignment="1" applyProtection="1">
      <alignment horizontal="left"/>
      <protection/>
    </xf>
    <xf numFmtId="0" fontId="6" fillId="2" borderId="0" xfId="0" applyFont="1" applyFill="1" applyBorder="1" applyAlignment="1" applyProtection="1">
      <alignment horizontal="left"/>
      <protection/>
    </xf>
    <xf numFmtId="0" fontId="7" fillId="0" borderId="14" xfId="0" applyFont="1" applyBorder="1" applyAlignment="1" applyProtection="1">
      <alignment horizontal="center" vertical="center" wrapText="1"/>
      <protection/>
    </xf>
    <xf numFmtId="0" fontId="14" fillId="2" borderId="14" xfId="0" applyFont="1" applyFill="1" applyBorder="1" applyAlignment="1" applyProtection="1">
      <alignment horizontal="center" vertical="center"/>
      <protection/>
    </xf>
    <xf numFmtId="0" fontId="15" fillId="2" borderId="14" xfId="0" applyFont="1" applyFill="1" applyBorder="1" applyAlignment="1" applyProtection="1">
      <alignment horizontal="center" vertical="center"/>
      <protection/>
    </xf>
    <xf numFmtId="0" fontId="15" fillId="2" borderId="14" xfId="0" applyFont="1" applyFill="1" applyBorder="1" applyAlignment="1" applyProtection="1">
      <alignment horizontal="center"/>
      <protection/>
    </xf>
    <xf numFmtId="0" fontId="6" fillId="2" borderId="0" xfId="0" applyFont="1" applyFill="1" applyBorder="1" applyAlignment="1" applyProtection="1">
      <alignment horizontal="right" vertical="center"/>
      <protection/>
    </xf>
    <xf numFmtId="0" fontId="14" fillId="0" borderId="14" xfId="0" applyFont="1" applyBorder="1" applyAlignment="1" applyProtection="1">
      <alignment horizontal="center" vertical="center"/>
      <protection/>
    </xf>
    <xf numFmtId="0" fontId="8" fillId="0" borderId="0" xfId="0" applyFont="1" applyAlignment="1" applyProtection="1">
      <alignment horizontal="left"/>
      <protection/>
    </xf>
    <xf numFmtId="0" fontId="9" fillId="3" borderId="14" xfId="0" applyFont="1" applyFill="1" applyBorder="1" applyAlignment="1" applyProtection="1">
      <alignment horizontal="center" vertical="center"/>
      <protection/>
    </xf>
    <xf numFmtId="0" fontId="0" fillId="2" borderId="0" xfId="0" applyFill="1" applyBorder="1" applyAlignment="1" applyProtection="1">
      <alignment horizontal="center"/>
      <protection/>
    </xf>
    <xf numFmtId="0" fontId="0" fillId="5" borderId="0" xfId="0" applyFill="1" applyBorder="1" applyAlignment="1" applyProtection="1">
      <alignment horizontal="center"/>
      <protection/>
    </xf>
    <xf numFmtId="0" fontId="6" fillId="2" borderId="0" xfId="0" applyFont="1" applyFill="1" applyBorder="1" applyAlignment="1" applyProtection="1">
      <alignment horizontal="left" vertical="top"/>
      <protection/>
    </xf>
    <xf numFmtId="0" fontId="8" fillId="2" borderId="0" xfId="0" applyFont="1" applyFill="1" applyBorder="1" applyAlignment="1" applyProtection="1">
      <alignment horizontal="center" vertical="center"/>
      <protection/>
    </xf>
    <xf numFmtId="0" fontId="8" fillId="2" borderId="30" xfId="0" applyFont="1" applyFill="1" applyBorder="1" applyAlignment="1" applyProtection="1">
      <alignment horizontal="left"/>
      <protection/>
    </xf>
    <xf numFmtId="0" fontId="8" fillId="2" borderId="28" xfId="0" applyFont="1" applyFill="1" applyBorder="1" applyAlignment="1" applyProtection="1">
      <alignment horizontal="center"/>
      <protection/>
    </xf>
    <xf numFmtId="0" fontId="8" fillId="2" borderId="29" xfId="0" applyFont="1" applyFill="1" applyBorder="1" applyAlignment="1" applyProtection="1">
      <alignment horizontal="center"/>
      <protection/>
    </xf>
    <xf numFmtId="0" fontId="8" fillId="2" borderId="30" xfId="0" applyFont="1" applyFill="1" applyBorder="1" applyAlignment="1" applyProtection="1">
      <alignment horizontal="center"/>
      <protection/>
    </xf>
    <xf numFmtId="0" fontId="8" fillId="2" borderId="29" xfId="0" applyFont="1" applyFill="1" applyBorder="1" applyAlignment="1" applyProtection="1">
      <alignment horizontal="center" vertical="center"/>
      <protection/>
    </xf>
    <xf numFmtId="0" fontId="8" fillId="2" borderId="30" xfId="0" applyFont="1" applyFill="1" applyBorder="1" applyAlignment="1" applyProtection="1">
      <alignment horizontal="center" vertical="center"/>
      <protection/>
    </xf>
    <xf numFmtId="9" fontId="8" fillId="2" borderId="29" xfId="0" applyNumberFormat="1" applyFont="1" applyFill="1" applyBorder="1" applyAlignment="1" applyProtection="1">
      <alignment horizontal="center"/>
      <protection/>
    </xf>
    <xf numFmtId="0" fontId="14" fillId="2" borderId="14" xfId="0" applyFont="1" applyFill="1" applyBorder="1" applyAlignment="1" applyProtection="1">
      <alignment horizontal="center"/>
      <protection/>
    </xf>
    <xf numFmtId="0" fontId="0" fillId="2" borderId="15" xfId="0" applyFill="1" applyBorder="1" applyAlignment="1" applyProtection="1">
      <alignment horizontal="center"/>
      <protection/>
    </xf>
    <xf numFmtId="49" fontId="15" fillId="2" borderId="14" xfId="0" applyNumberFormat="1" applyFont="1" applyFill="1" applyBorder="1" applyAlignment="1" applyProtection="1">
      <alignment horizontal="center" vertical="center"/>
      <protection/>
    </xf>
    <xf numFmtId="49" fontId="14" fillId="2" borderId="14" xfId="0" applyNumberFormat="1" applyFont="1" applyFill="1" applyBorder="1" applyAlignment="1" applyProtection="1">
      <alignment horizontal="center" vertical="center"/>
      <protection/>
    </xf>
    <xf numFmtId="49" fontId="14" fillId="2" borderId="14" xfId="0" applyNumberFormat="1" applyFont="1" applyFill="1" applyBorder="1" applyAlignment="1" applyProtection="1">
      <alignment/>
      <protection/>
    </xf>
    <xf numFmtId="49" fontId="15" fillId="2" borderId="14" xfId="0" applyNumberFormat="1" applyFont="1" applyFill="1" applyBorder="1" applyAlignment="1" applyProtection="1">
      <alignment horizontal="center"/>
      <protection/>
    </xf>
    <xf numFmtId="49" fontId="15" fillId="2" borderId="14" xfId="0" applyNumberFormat="1" applyFont="1" applyFill="1" applyBorder="1" applyAlignment="1" applyProtection="1">
      <alignment horizontal="center"/>
      <protection/>
    </xf>
    <xf numFmtId="49" fontId="14" fillId="2" borderId="14" xfId="0" applyNumberFormat="1" applyFont="1" applyFill="1" applyBorder="1" applyAlignment="1" applyProtection="1">
      <alignment horizontal="center"/>
      <protection/>
    </xf>
    <xf numFmtId="0" fontId="9" fillId="3" borderId="22" xfId="0" applyFont="1" applyFill="1" applyBorder="1" applyAlignment="1" applyProtection="1">
      <alignment vertical="center" wrapText="1"/>
      <protection/>
    </xf>
    <xf numFmtId="0" fontId="9" fillId="3" borderId="17" xfId="0" applyFont="1" applyFill="1" applyBorder="1" applyAlignment="1" applyProtection="1">
      <alignment vertical="center" wrapText="1"/>
      <protection/>
    </xf>
    <xf numFmtId="49" fontId="14" fillId="0" borderId="14" xfId="0" applyNumberFormat="1" applyFont="1" applyBorder="1" applyAlignment="1" applyProtection="1">
      <alignment horizontal="center" vertical="center"/>
      <protection/>
    </xf>
    <xf numFmtId="49" fontId="14" fillId="0" borderId="14" xfId="0" applyNumberFormat="1" applyFont="1" applyBorder="1" applyAlignment="1" applyProtection="1">
      <alignment vertical="center"/>
      <protection/>
    </xf>
    <xf numFmtId="0" fontId="13" fillId="0" borderId="0" xfId="0" applyFont="1" applyAlignment="1" applyProtection="1">
      <alignment/>
      <protection/>
    </xf>
    <xf numFmtId="0" fontId="0" fillId="2" borderId="31" xfId="0" applyFill="1" applyBorder="1" applyProtection="1">
      <protection/>
    </xf>
    <xf numFmtId="0" fontId="4" fillId="6" borderId="31" xfId="0" applyFont="1" applyFill="1" applyBorder="1" applyAlignment="1" applyProtection="1">
      <alignment horizontal="center" vertical="center" wrapText="1"/>
      <protection/>
    </xf>
    <xf numFmtId="0" fontId="8" fillId="5" borderId="14" xfId="0" applyFont="1" applyFill="1" applyBorder="1" applyAlignment="1" applyProtection="1">
      <alignment/>
      <protection locked="0"/>
    </xf>
    <xf numFmtId="0" fontId="8" fillId="5" borderId="14" xfId="0" applyFont="1" applyFill="1" applyBorder="1" applyProtection="1">
      <protection locked="0"/>
    </xf>
    <xf numFmtId="0" fontId="8" fillId="5" borderId="14" xfId="0" applyFont="1" applyFill="1" applyBorder="1" applyAlignment="1" applyProtection="1">
      <alignment horizontal="center" vertical="center"/>
      <protection locked="0"/>
    </xf>
    <xf numFmtId="0" fontId="8" fillId="0" borderId="14" xfId="0" applyFont="1" applyFill="1" applyBorder="1" applyAlignment="1" applyProtection="1">
      <alignment/>
      <protection locked="0"/>
    </xf>
    <xf numFmtId="0" fontId="0" fillId="2" borderId="0" xfId="0" applyFill="1" applyBorder="1" applyProtection="1">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5" borderId="5" xfId="0" applyFill="1" applyBorder="1" applyAlignment="1" applyProtection="1">
      <alignment vertical="center"/>
      <protection locked="0"/>
    </xf>
    <xf numFmtId="0" fontId="0" fillId="0" borderId="5" xfId="0" applyFill="1" applyBorder="1" applyAlignment="1" applyProtection="1">
      <alignment vertical="center"/>
      <protection locked="0"/>
    </xf>
    <xf numFmtId="0" fontId="8" fillId="5" borderId="14" xfId="0" applyFont="1" applyFill="1" applyBorder="1" applyAlignment="1" applyProtection="1">
      <alignment vertical="center"/>
      <protection locked="0"/>
    </xf>
    <xf numFmtId="0" fontId="0" fillId="5" borderId="14" xfId="0" applyFill="1" applyBorder="1" applyAlignment="1" applyProtection="1">
      <alignment horizontal="center" vertical="center"/>
      <protection locked="0"/>
    </xf>
    <xf numFmtId="0" fontId="0" fillId="5" borderId="14" xfId="0" applyFill="1"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0" fillId="5" borderId="14" xfId="0" applyFont="1" applyFill="1" applyBorder="1" applyAlignment="1" applyProtection="1">
      <alignment/>
      <protection locked="0"/>
    </xf>
    <xf numFmtId="0" fontId="0" fillId="0" borderId="18" xfId="0" applyFill="1" applyBorder="1" applyAlignment="1" applyProtection="1">
      <alignment vertical="center"/>
      <protection locked="0"/>
    </xf>
    <xf numFmtId="0" fontId="0" fillId="5" borderId="18" xfId="0" applyFill="1" applyBorder="1" applyAlignment="1" applyProtection="1">
      <alignment vertical="center"/>
      <protection locked="0"/>
    </xf>
    <xf numFmtId="0" fontId="14" fillId="0" borderId="14" xfId="0" applyFont="1" applyFill="1" applyBorder="1" applyAlignment="1" applyProtection="1">
      <alignment vertical="center" wrapText="1"/>
      <protection locked="0"/>
    </xf>
    <xf numFmtId="0" fontId="14" fillId="0" borderId="19" xfId="0" applyFont="1" applyFill="1" applyBorder="1" applyAlignment="1" applyProtection="1">
      <alignment vertical="center" wrapText="1"/>
      <protection locked="0"/>
    </xf>
    <xf numFmtId="0" fontId="0" fillId="6" borderId="18" xfId="0" applyFill="1" applyBorder="1" applyAlignment="1" applyProtection="1">
      <alignment/>
      <protection locked="0"/>
    </xf>
    <xf numFmtId="0" fontId="0" fillId="0" borderId="14" xfId="0" applyFill="1" applyBorder="1" applyAlignment="1" applyProtection="1">
      <alignment/>
      <protection locked="0"/>
    </xf>
    <xf numFmtId="0" fontId="0" fillId="5" borderId="14"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14" fillId="5" borderId="14" xfId="0" applyFont="1" applyFill="1" applyBorder="1" applyAlignment="1" applyProtection="1">
      <alignment horizontal="center" vertical="top" wrapText="1"/>
      <protection locked="0"/>
    </xf>
    <xf numFmtId="0" fontId="0" fillId="5" borderId="19" xfId="0" applyFill="1" applyBorder="1" applyAlignment="1" applyProtection="1">
      <alignment/>
      <protection locked="0"/>
    </xf>
    <xf numFmtId="0" fontId="0" fillId="5" borderId="14" xfId="0" applyFill="1" applyBorder="1" applyAlignment="1" applyProtection="1">
      <alignment/>
      <protection locked="0"/>
    </xf>
    <xf numFmtId="0" fontId="0" fillId="5" borderId="12" xfId="0" applyFill="1" applyBorder="1" applyAlignment="1" applyProtection="1">
      <alignment horizontal="center"/>
      <protection locked="0"/>
    </xf>
    <xf numFmtId="0" fontId="0" fillId="6" borderId="24" xfId="0" applyFill="1" applyBorder="1" applyAlignment="1" applyProtection="1">
      <alignment/>
      <protection locked="0"/>
    </xf>
    <xf numFmtId="0" fontId="8" fillId="2" borderId="0" xfId="0" applyFont="1" applyFill="1" applyBorder="1" applyAlignment="1" applyProtection="1">
      <alignment horizontal="center"/>
      <protection/>
    </xf>
    <xf numFmtId="0" fontId="6" fillId="2" borderId="0" xfId="0" applyFont="1" applyFill="1" applyBorder="1" applyAlignment="1" applyProtection="1">
      <alignment horizontal="left"/>
      <protection/>
    </xf>
    <xf numFmtId="0" fontId="8" fillId="2" borderId="0" xfId="0" applyFont="1" applyFill="1" applyBorder="1" applyAlignment="1" applyProtection="1">
      <alignment horizontal="center" vertical="center"/>
      <protection/>
    </xf>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protection locked="0"/>
    </xf>
    <xf numFmtId="0" fontId="6" fillId="2" borderId="0" xfId="0" applyFont="1" applyFill="1" applyBorder="1" applyAlignment="1" applyProtection="1">
      <alignment horizontal="center"/>
      <protection/>
    </xf>
    <xf numFmtId="0" fontId="8" fillId="5" borderId="14" xfId="0" applyFont="1" applyFill="1" applyBorder="1" applyAlignment="1" applyProtection="1">
      <alignment horizontal="center"/>
      <protection locked="0"/>
    </xf>
    <xf numFmtId="0" fontId="8" fillId="2" borderId="15" xfId="0" applyFont="1" applyFill="1" applyBorder="1" applyAlignment="1" applyProtection="1">
      <alignment horizontal="center"/>
      <protection/>
    </xf>
    <xf numFmtId="0" fontId="8" fillId="2" borderId="16" xfId="0" applyFont="1" applyFill="1" applyBorder="1" applyAlignment="1" applyProtection="1">
      <alignment horizontal="center"/>
      <protection/>
    </xf>
    <xf numFmtId="0" fontId="8" fillId="0" borderId="14" xfId="0" applyFont="1" applyFill="1" applyBorder="1" applyAlignment="1" applyProtection="1">
      <alignment horizontal="center"/>
      <protection locked="0"/>
    </xf>
    <xf numFmtId="0" fontId="6" fillId="2" borderId="0" xfId="0" applyFont="1" applyFill="1" applyBorder="1" applyAlignment="1" applyProtection="1">
      <alignment horizontal="left"/>
      <protection/>
    </xf>
    <xf numFmtId="0" fontId="6" fillId="2" borderId="0" xfId="0" applyFont="1" applyFill="1" applyBorder="1" applyAlignment="1" applyProtection="1">
      <alignment horizontal="center" vertical="center"/>
      <protection/>
    </xf>
    <xf numFmtId="0" fontId="8" fillId="0" borderId="28"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8" fillId="0" borderId="30" xfId="0" applyFont="1" applyFill="1" applyBorder="1" applyAlignment="1" applyProtection="1">
      <alignment horizontal="center"/>
      <protection locked="0"/>
    </xf>
    <xf numFmtId="0" fontId="6" fillId="2" borderId="23" xfId="0" applyFont="1" applyFill="1" applyBorder="1" applyAlignment="1" applyProtection="1">
      <alignment horizontal="left"/>
      <protection/>
    </xf>
    <xf numFmtId="0" fontId="6" fillId="2" borderId="23" xfId="0" applyFont="1" applyFill="1" applyBorder="1" applyAlignment="1" applyProtection="1">
      <alignment horizontal="left" wrapText="1"/>
      <protection/>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28" xfId="0" applyNumberFormat="1" applyFont="1" applyFill="1" applyBorder="1" applyAlignment="1" applyProtection="1">
      <alignment horizontal="center" vertical="center"/>
      <protection locked="0"/>
    </xf>
    <xf numFmtId="0" fontId="8" fillId="0" borderId="29" xfId="0" applyNumberFormat="1" applyFont="1" applyFill="1" applyBorder="1" applyAlignment="1" applyProtection="1">
      <alignment horizontal="center" vertical="center"/>
      <protection locked="0"/>
    </xf>
    <xf numFmtId="0" fontId="8" fillId="0" borderId="3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0" fillId="5" borderId="14" xfId="0" applyFont="1" applyFill="1" applyBorder="1" applyAlignment="1" applyProtection="1">
      <alignment horizontal="center"/>
      <protection locked="0"/>
    </xf>
    <xf numFmtId="3" fontId="13" fillId="2" borderId="14" xfId="0" applyNumberFormat="1" applyFont="1" applyFill="1" applyBorder="1" applyAlignment="1" applyProtection="1">
      <alignment horizontal="center" vertical="center"/>
      <protection/>
    </xf>
    <xf numFmtId="0" fontId="15" fillId="2" borderId="14" xfId="0" applyFont="1" applyFill="1" applyBorder="1" applyAlignment="1" applyProtection="1">
      <alignment horizontal="left" vertical="center"/>
      <protection/>
    </xf>
    <xf numFmtId="0" fontId="25" fillId="3" borderId="14" xfId="0" applyFont="1" applyFill="1" applyBorder="1" applyAlignment="1" applyProtection="1">
      <alignment horizontal="center" vertical="center"/>
      <protection/>
    </xf>
    <xf numFmtId="3" fontId="13" fillId="0" borderId="14" xfId="0" applyNumberFormat="1" applyFont="1" applyBorder="1" applyAlignment="1" applyProtection="1">
      <alignment horizontal="center" vertical="center"/>
      <protection locked="0"/>
    </xf>
    <xf numFmtId="10" fontId="13" fillId="2" borderId="14" xfId="0" applyNumberFormat="1" applyFont="1" applyFill="1" applyBorder="1" applyAlignment="1" applyProtection="1">
      <alignment horizontal="center" vertical="center"/>
      <protection/>
    </xf>
    <xf numFmtId="0" fontId="28" fillId="2" borderId="14" xfId="0" applyFont="1" applyFill="1" applyBorder="1" applyAlignment="1" applyProtection="1">
      <alignment horizontal="center" vertical="center" wrapText="1"/>
      <protection/>
    </xf>
    <xf numFmtId="3" fontId="26" fillId="6" borderId="28" xfId="0" applyNumberFormat="1" applyFont="1" applyFill="1" applyBorder="1" applyAlignment="1" applyProtection="1">
      <alignment horizontal="center" vertical="center"/>
      <protection/>
    </xf>
    <xf numFmtId="3" fontId="26" fillId="6" borderId="29" xfId="0" applyNumberFormat="1" applyFont="1" applyFill="1" applyBorder="1" applyAlignment="1" applyProtection="1">
      <alignment horizontal="center" vertical="center"/>
      <protection/>
    </xf>
    <xf numFmtId="3" fontId="26" fillId="6" borderId="30" xfId="0" applyNumberFormat="1" applyFont="1" applyFill="1" applyBorder="1" applyAlignment="1" applyProtection="1">
      <alignment horizontal="center" vertical="center"/>
      <protection/>
    </xf>
    <xf numFmtId="0" fontId="0" fillId="5" borderId="29" xfId="0" applyFill="1" applyBorder="1" applyAlignment="1" applyProtection="1">
      <alignment horizontal="center"/>
      <protection/>
    </xf>
    <xf numFmtId="0" fontId="14" fillId="2" borderId="28" xfId="0" applyFont="1" applyFill="1" applyBorder="1" applyAlignment="1" applyProtection="1">
      <alignment horizontal="left" vertical="center"/>
      <protection/>
    </xf>
    <xf numFmtId="0" fontId="14" fillId="2" borderId="29" xfId="0" applyFont="1" applyFill="1" applyBorder="1" applyAlignment="1" applyProtection="1">
      <alignment horizontal="left" vertical="center"/>
      <protection/>
    </xf>
    <xf numFmtId="10" fontId="14" fillId="2" borderId="28" xfId="0" applyNumberFormat="1" applyFont="1" applyFill="1" applyBorder="1" applyAlignment="1" applyProtection="1">
      <alignment horizontal="center" vertical="center"/>
      <protection/>
    </xf>
    <xf numFmtId="10" fontId="14" fillId="2" borderId="29" xfId="0" applyNumberFormat="1" applyFont="1" applyFill="1" applyBorder="1" applyAlignment="1" applyProtection="1">
      <alignment horizontal="center" vertical="center"/>
      <protection/>
    </xf>
    <xf numFmtId="10" fontId="14" fillId="2" borderId="30" xfId="0" applyNumberFormat="1" applyFont="1" applyFill="1" applyBorder="1" applyAlignment="1" applyProtection="1">
      <alignment horizontal="center" vertical="center"/>
      <protection/>
    </xf>
    <xf numFmtId="0" fontId="14" fillId="2" borderId="30" xfId="0" applyFont="1" applyFill="1" applyBorder="1" applyAlignment="1" applyProtection="1">
      <alignment horizontal="center"/>
      <protection/>
    </xf>
    <xf numFmtId="0" fontId="14" fillId="2" borderId="14" xfId="0" applyFont="1" applyFill="1" applyBorder="1" applyAlignment="1" applyProtection="1">
      <alignment horizontal="center"/>
      <protection/>
    </xf>
    <xf numFmtId="3" fontId="13" fillId="2" borderId="14" xfId="0" applyNumberFormat="1" applyFont="1" applyFill="1" applyBorder="1" applyAlignment="1" applyProtection="1">
      <alignment horizontal="center"/>
      <protection/>
    </xf>
    <xf numFmtId="0" fontId="0" fillId="0" borderId="0" xfId="0" applyBorder="1" applyAlignment="1" applyProtection="1">
      <alignment horizontal="center"/>
      <protection/>
    </xf>
    <xf numFmtId="0" fontId="6" fillId="0" borderId="0" xfId="0" applyFont="1" applyBorder="1" applyAlignment="1" applyProtection="1">
      <alignment horizontal="left"/>
      <protection/>
    </xf>
    <xf numFmtId="3" fontId="25" fillId="3" borderId="14" xfId="0" applyNumberFormat="1" applyFont="1" applyFill="1" applyBorder="1" applyAlignment="1" applyProtection="1">
      <alignment horizontal="center"/>
      <protection/>
    </xf>
    <xf numFmtId="0" fontId="14" fillId="0" borderId="14" xfId="0" applyFont="1" applyBorder="1" applyAlignment="1" applyProtection="1">
      <alignment horizontal="left"/>
      <protection/>
    </xf>
    <xf numFmtId="3" fontId="13" fillId="0" borderId="14" xfId="0" applyNumberFormat="1" applyFont="1" applyBorder="1" applyAlignment="1" applyProtection="1">
      <alignment horizontal="center"/>
      <protection locked="0"/>
    </xf>
    <xf numFmtId="0" fontId="19" fillId="3" borderId="6" xfId="0" applyFont="1" applyFill="1" applyBorder="1" applyAlignment="1" applyProtection="1">
      <alignment horizontal="left" vertical="center"/>
      <protection/>
    </xf>
    <xf numFmtId="0" fontId="8" fillId="5" borderId="28" xfId="0" applyFont="1" applyFill="1" applyBorder="1" applyAlignment="1" applyProtection="1">
      <alignment horizontal="center"/>
      <protection locked="0"/>
    </xf>
    <xf numFmtId="0" fontId="8" fillId="5" borderId="29" xfId="0" applyFont="1" applyFill="1" applyBorder="1" applyAlignment="1" applyProtection="1">
      <alignment horizontal="center"/>
      <protection locked="0"/>
    </xf>
    <xf numFmtId="0" fontId="8" fillId="5" borderId="30" xfId="0" applyFont="1" applyFill="1" applyBorder="1" applyAlignment="1" applyProtection="1">
      <alignment horizontal="center"/>
      <protection locked="0"/>
    </xf>
    <xf numFmtId="0" fontId="7" fillId="2" borderId="3" xfId="0" applyFont="1" applyFill="1" applyBorder="1" applyAlignment="1" applyProtection="1">
      <alignment horizontal="left" vertical="top" wrapText="1"/>
      <protection/>
    </xf>
    <xf numFmtId="0" fontId="7" fillId="2" borderId="0" xfId="0" applyFont="1" applyFill="1" applyBorder="1" applyAlignment="1" applyProtection="1">
      <alignment horizontal="left" vertical="top" wrapText="1"/>
      <protection/>
    </xf>
    <xf numFmtId="0" fontId="7" fillId="2" borderId="4" xfId="0" applyFont="1" applyFill="1" applyBorder="1" applyAlignment="1" applyProtection="1">
      <alignment horizontal="left" vertical="top" wrapText="1"/>
      <protection/>
    </xf>
    <xf numFmtId="0" fontId="22" fillId="2" borderId="1" xfId="0" applyFont="1" applyFill="1" applyBorder="1" applyAlignment="1" applyProtection="1">
      <alignment horizontal="center"/>
      <protection/>
    </xf>
    <xf numFmtId="0" fontId="22" fillId="2" borderId="6" xfId="0" applyFont="1" applyFill="1" applyBorder="1" applyAlignment="1" applyProtection="1">
      <alignment horizontal="center"/>
      <protection/>
    </xf>
    <xf numFmtId="0" fontId="22" fillId="2" borderId="2" xfId="0" applyFont="1" applyFill="1" applyBorder="1" applyAlignment="1" applyProtection="1">
      <alignment horizontal="center"/>
      <protection/>
    </xf>
    <xf numFmtId="0" fontId="0" fillId="5" borderId="28" xfId="0" applyFill="1" applyBorder="1" applyAlignment="1" applyProtection="1">
      <alignment horizontal="center"/>
      <protection locked="0"/>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0" fontId="7" fillId="2" borderId="3" xfId="0" applyFont="1" applyFill="1" applyBorder="1" applyAlignment="1" applyProtection="1">
      <alignment wrapText="1"/>
      <protection/>
    </xf>
    <xf numFmtId="0" fontId="7" fillId="2" borderId="0" xfId="0" applyFont="1" applyFill="1" applyBorder="1" applyAlignment="1" applyProtection="1">
      <alignment wrapText="1"/>
      <protection/>
    </xf>
    <xf numFmtId="0" fontId="7" fillId="2" borderId="4" xfId="0" applyFont="1" applyFill="1" applyBorder="1" applyAlignment="1" applyProtection="1">
      <alignment wrapText="1"/>
      <protection/>
    </xf>
    <xf numFmtId="0" fontId="32" fillId="2" borderId="3" xfId="0" applyFont="1" applyFill="1" applyBorder="1" applyAlignment="1" applyProtection="1">
      <alignment wrapText="1"/>
      <protection/>
    </xf>
    <xf numFmtId="0" fontId="6" fillId="2" borderId="3"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6" fillId="2" borderId="4" xfId="0" applyFont="1" applyFill="1" applyBorder="1" applyAlignment="1" applyProtection="1">
      <alignment horizontal="left" vertical="top" wrapText="1"/>
      <protection/>
    </xf>
    <xf numFmtId="0" fontId="6" fillId="2" borderId="1" xfId="0" applyFont="1" applyFill="1" applyBorder="1" applyAlignment="1" applyProtection="1">
      <alignment horizontal="left" vertical="top" wrapText="1"/>
      <protection/>
    </xf>
    <xf numFmtId="0" fontId="0" fillId="0" borderId="6" xfId="0" applyFont="1" applyBorder="1" applyProtection="1">
      <protection/>
    </xf>
    <xf numFmtId="0" fontId="0" fillId="0" borderId="2" xfId="0" applyFont="1" applyBorder="1" applyProtection="1">
      <protection/>
    </xf>
    <xf numFmtId="0" fontId="8" fillId="2" borderId="0" xfId="0" applyFont="1" applyFill="1" applyBorder="1" applyAlignment="1" applyProtection="1">
      <alignment horizontal="center"/>
      <protection/>
    </xf>
    <xf numFmtId="0" fontId="6" fillId="2" borderId="0" xfId="0" applyFont="1" applyFill="1" applyBorder="1" applyAlignment="1" applyProtection="1">
      <alignment horizontal="center" wrapText="1"/>
      <protection/>
    </xf>
    <xf numFmtId="0" fontId="8" fillId="5" borderId="32" xfId="0" applyFont="1" applyFill="1" applyBorder="1" applyAlignment="1" applyProtection="1">
      <alignment horizontal="center"/>
      <protection locked="0"/>
    </xf>
    <xf numFmtId="0" fontId="8" fillId="5" borderId="33" xfId="0" applyFont="1" applyFill="1" applyBorder="1" applyAlignment="1" applyProtection="1">
      <alignment horizontal="center"/>
      <protection locked="0"/>
    </xf>
    <xf numFmtId="0" fontId="8" fillId="5" borderId="34" xfId="0" applyFont="1" applyFill="1" applyBorder="1" applyAlignment="1" applyProtection="1">
      <alignment horizontal="center"/>
      <protection locked="0"/>
    </xf>
    <xf numFmtId="0" fontId="6" fillId="2" borderId="0" xfId="0" applyFont="1" applyFill="1" applyBorder="1" applyAlignment="1" applyProtection="1">
      <alignment horizontal="left" wrapText="1"/>
      <protection/>
    </xf>
    <xf numFmtId="0" fontId="6" fillId="2" borderId="4" xfId="0" applyFont="1" applyFill="1" applyBorder="1" applyAlignment="1" applyProtection="1">
      <alignment horizontal="left" wrapText="1"/>
      <protection/>
    </xf>
    <xf numFmtId="0" fontId="6" fillId="2" borderId="0" xfId="0" applyFont="1" applyFill="1" applyBorder="1" applyAlignment="1" applyProtection="1">
      <alignment horizontal="left" vertical="top" wrapText="1"/>
      <protection/>
    </xf>
    <xf numFmtId="0" fontId="6" fillId="2" borderId="4"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center" wrapText="1"/>
      <protection/>
    </xf>
    <xf numFmtId="0" fontId="6" fillId="2" borderId="4" xfId="0" applyFont="1" applyFill="1" applyBorder="1" applyAlignment="1" applyProtection="1">
      <alignment horizontal="left" vertical="center" wrapText="1"/>
      <protection/>
    </xf>
    <xf numFmtId="0" fontId="8" fillId="0" borderId="3" xfId="0" applyFont="1" applyBorder="1" applyAlignment="1" applyProtection="1">
      <alignment horizontal="center"/>
      <protection/>
    </xf>
    <xf numFmtId="0" fontId="8" fillId="0" borderId="0" xfId="0" applyFont="1" applyAlignment="1" applyProtection="1">
      <alignment horizontal="center"/>
      <protection/>
    </xf>
    <xf numFmtId="0" fontId="8" fillId="0" borderId="35"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14" fillId="2" borderId="0" xfId="0" applyFont="1" applyFill="1" applyBorder="1" applyAlignment="1" applyProtection="1">
      <alignment horizontal="left" wrapText="1"/>
      <protection/>
    </xf>
    <xf numFmtId="0" fontId="37" fillId="0" borderId="6"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xf numFmtId="0" fontId="14" fillId="2" borderId="20" xfId="0" applyFont="1" applyFill="1" applyBorder="1" applyAlignment="1" applyProtection="1">
      <alignment horizontal="left" vertical="center" wrapText="1"/>
      <protection/>
    </xf>
    <xf numFmtId="0" fontId="14" fillId="2" borderId="21" xfId="0" applyFont="1" applyFill="1" applyBorder="1" applyAlignment="1" applyProtection="1">
      <alignment horizontal="left" vertical="center" wrapText="1"/>
      <protection/>
    </xf>
    <xf numFmtId="0" fontId="14" fillId="2" borderId="25" xfId="0" applyFont="1" applyFill="1" applyBorder="1" applyAlignment="1" applyProtection="1">
      <alignment horizontal="left" vertical="center" wrapText="1"/>
      <protection/>
    </xf>
    <xf numFmtId="0" fontId="14" fillId="2" borderId="28" xfId="0" applyFont="1" applyFill="1" applyBorder="1" applyAlignment="1" applyProtection="1">
      <alignment horizontal="left" vertical="center" wrapText="1"/>
      <protection/>
    </xf>
    <xf numFmtId="0" fontId="14" fillId="2" borderId="29" xfId="0" applyFont="1" applyFill="1" applyBorder="1" applyAlignment="1" applyProtection="1">
      <alignment horizontal="left" vertical="center" wrapText="1"/>
      <protection/>
    </xf>
    <xf numFmtId="0" fontId="14" fillId="2" borderId="30" xfId="0" applyFont="1" applyFill="1" applyBorder="1" applyAlignment="1" applyProtection="1">
      <alignment horizontal="left" vertical="center" wrapText="1"/>
      <protection/>
    </xf>
    <xf numFmtId="0" fontId="0" fillId="2" borderId="28" xfId="0" applyFill="1" applyBorder="1" applyAlignment="1" applyProtection="1">
      <alignment horizontal="center"/>
      <protection/>
    </xf>
    <xf numFmtId="0" fontId="0" fillId="2" borderId="29" xfId="0" applyFill="1" applyBorder="1" applyAlignment="1" applyProtection="1">
      <alignment horizontal="center"/>
      <protection/>
    </xf>
    <xf numFmtId="0" fontId="0" fillId="2" borderId="30" xfId="0" applyFill="1" applyBorder="1" applyAlignment="1" applyProtection="1">
      <alignment horizontal="center"/>
      <protection/>
    </xf>
    <xf numFmtId="0" fontId="24" fillId="2" borderId="3" xfId="0" applyFont="1" applyFill="1" applyBorder="1" applyAlignment="1" applyProtection="1">
      <alignment horizontal="center" vertical="center" wrapText="1"/>
      <protection/>
    </xf>
    <xf numFmtId="0" fontId="24" fillId="2" borderId="0" xfId="0" applyFont="1" applyFill="1" applyBorder="1" applyAlignment="1" applyProtection="1">
      <alignment horizontal="center" vertical="center"/>
      <protection/>
    </xf>
    <xf numFmtId="0" fontId="24" fillId="2" borderId="4" xfId="0" applyFont="1" applyFill="1" applyBorder="1" applyAlignment="1" applyProtection="1">
      <alignment horizontal="center" vertical="center"/>
      <protection/>
    </xf>
    <xf numFmtId="0" fontId="14" fillId="2" borderId="14" xfId="0" applyFont="1" applyFill="1" applyBorder="1" applyAlignment="1" applyProtection="1">
      <alignment horizontal="left" vertical="center" wrapText="1"/>
      <protection/>
    </xf>
    <xf numFmtId="0" fontId="14" fillId="2" borderId="14" xfId="0" applyFont="1" applyFill="1" applyBorder="1" applyAlignment="1" applyProtection="1">
      <alignment horizontal="left" vertical="top" wrapText="1"/>
      <protection/>
    </xf>
    <xf numFmtId="0" fontId="0" fillId="2" borderId="14" xfId="0" applyFill="1" applyBorder="1" applyAlignment="1" applyProtection="1">
      <alignment horizontal="center"/>
      <protection/>
    </xf>
    <xf numFmtId="0" fontId="0" fillId="2" borderId="20" xfId="0" applyFill="1" applyBorder="1" applyAlignment="1" applyProtection="1">
      <alignment horizontal="center"/>
      <protection/>
    </xf>
    <xf numFmtId="0" fontId="0" fillId="2" borderId="21" xfId="0" applyFill="1" applyBorder="1" applyAlignment="1" applyProtection="1">
      <alignment horizontal="center"/>
      <protection/>
    </xf>
    <xf numFmtId="0" fontId="0" fillId="2" borderId="25" xfId="0" applyFill="1" applyBorder="1" applyAlignment="1" applyProtection="1">
      <alignment horizontal="center"/>
      <protection/>
    </xf>
    <xf numFmtId="0" fontId="0" fillId="2" borderId="22" xfId="0" applyFill="1" applyBorder="1" applyAlignment="1" applyProtection="1">
      <alignment horizontal="center"/>
      <protection/>
    </xf>
    <xf numFmtId="0" fontId="0" fillId="2" borderId="23" xfId="0" applyFill="1" applyBorder="1" applyAlignment="1" applyProtection="1">
      <alignment horizontal="center"/>
      <protection/>
    </xf>
    <xf numFmtId="0" fontId="0" fillId="2" borderId="17" xfId="0" applyFill="1" applyBorder="1" applyAlignment="1" applyProtection="1">
      <alignment horizontal="center"/>
      <protection/>
    </xf>
    <xf numFmtId="0" fontId="0" fillId="2" borderId="19" xfId="0" applyFill="1" applyBorder="1" applyAlignment="1" applyProtection="1">
      <alignment horizontal="center"/>
      <protection/>
    </xf>
    <xf numFmtId="0" fontId="14" fillId="2" borderId="22" xfId="0" applyFont="1" applyFill="1" applyBorder="1" applyAlignment="1" applyProtection="1">
      <alignment horizontal="left" vertical="center" wrapText="1"/>
      <protection/>
    </xf>
    <xf numFmtId="0" fontId="14" fillId="2" borderId="23" xfId="0" applyFont="1" applyFill="1" applyBorder="1" applyAlignment="1" applyProtection="1">
      <alignment horizontal="left" vertical="center" wrapText="1"/>
      <protection/>
    </xf>
    <xf numFmtId="0" fontId="14" fillId="2" borderId="17"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protection/>
    </xf>
    <xf numFmtId="0" fontId="7" fillId="0" borderId="14" xfId="0" applyFont="1" applyBorder="1" applyAlignment="1" applyProtection="1">
      <alignment horizontal="left" vertical="center"/>
      <protection/>
    </xf>
    <xf numFmtId="0" fontId="8" fillId="0" borderId="14" xfId="0" applyFont="1" applyBorder="1" applyAlignment="1" applyProtection="1">
      <alignment horizontal="center"/>
      <protection/>
    </xf>
    <xf numFmtId="0" fontId="13" fillId="0" borderId="14" xfId="0" applyFont="1" applyBorder="1" applyAlignment="1" applyProtection="1">
      <alignment horizontal="center" vertical="center"/>
      <protection locked="0"/>
    </xf>
    <xf numFmtId="0" fontId="13" fillId="0" borderId="14" xfId="0" applyFont="1" applyBorder="1" applyAlignment="1" applyProtection="1">
      <alignment horizontal="center"/>
      <protection/>
    </xf>
    <xf numFmtId="0" fontId="7" fillId="0" borderId="14" xfId="0" applyFont="1" applyBorder="1" applyAlignment="1" applyProtection="1">
      <alignment horizontal="center" vertical="center"/>
      <protection/>
    </xf>
    <xf numFmtId="0" fontId="8" fillId="3" borderId="14" xfId="0" applyFont="1" applyFill="1" applyBorder="1" applyAlignment="1" applyProtection="1">
      <alignment horizontal="center"/>
      <protection/>
    </xf>
    <xf numFmtId="0" fontId="15" fillId="2" borderId="14" xfId="0" applyFont="1" applyFill="1" applyBorder="1" applyAlignment="1" applyProtection="1">
      <alignment horizontal="left"/>
      <protection/>
    </xf>
    <xf numFmtId="3" fontId="13" fillId="5" borderId="14"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xf>
    <xf numFmtId="0" fontId="22" fillId="0" borderId="0" xfId="0" applyFont="1" applyBorder="1" applyAlignment="1" applyProtection="1">
      <alignment horizontal="center" vertical="center" wrapText="1"/>
      <protection/>
    </xf>
    <xf numFmtId="0" fontId="3" fillId="3" borderId="32" xfId="0" applyFont="1" applyFill="1" applyBorder="1" applyAlignment="1" applyProtection="1">
      <alignment horizontal="center" vertical="center"/>
      <protection/>
    </xf>
    <xf numFmtId="0" fontId="3" fillId="3" borderId="33" xfId="0" applyFont="1" applyFill="1" applyBorder="1" applyAlignment="1" applyProtection="1">
      <alignment horizontal="center" vertical="center"/>
      <protection/>
    </xf>
    <xf numFmtId="0" fontId="3" fillId="3" borderId="34" xfId="0" applyFont="1" applyFill="1" applyBorder="1" applyAlignment="1" applyProtection="1">
      <alignment horizontal="center" vertical="center"/>
      <protection/>
    </xf>
    <xf numFmtId="0" fontId="0" fillId="0" borderId="4" xfId="0" applyBorder="1" applyAlignment="1" applyProtection="1">
      <alignment horizontal="center"/>
      <protection/>
    </xf>
    <xf numFmtId="0" fontId="0" fillId="0" borderId="12" xfId="0" applyBorder="1" applyAlignment="1" applyProtection="1">
      <alignment horizontal="center"/>
      <protection/>
    </xf>
    <xf numFmtId="0" fontId="0" fillId="0" borderId="3" xfId="0" applyBorder="1" applyAlignment="1" applyProtection="1">
      <alignment horizontal="center"/>
      <protection/>
    </xf>
    <xf numFmtId="0" fontId="3" fillId="3" borderId="37" xfId="0" applyFont="1" applyFill="1" applyBorder="1" applyAlignment="1" applyProtection="1">
      <alignment horizontal="center" vertical="center"/>
      <protection/>
    </xf>
    <xf numFmtId="0" fontId="3" fillId="3" borderId="13" xfId="0" applyFont="1" applyFill="1" applyBorder="1" applyAlignment="1" applyProtection="1">
      <alignment horizontal="center" vertical="center"/>
      <protection/>
    </xf>
    <xf numFmtId="0" fontId="3" fillId="3" borderId="38" xfId="0" applyFont="1" applyFill="1" applyBorder="1" applyAlignment="1" applyProtection="1">
      <alignment horizontal="center" vertical="center"/>
      <protection/>
    </xf>
    <xf numFmtId="0" fontId="3" fillId="3" borderId="39" xfId="0" applyFont="1" applyFill="1" applyBorder="1" applyAlignment="1" applyProtection="1">
      <alignment horizontal="center" vertical="center"/>
      <protection/>
    </xf>
    <xf numFmtId="0" fontId="3" fillId="3" borderId="5" xfId="0" applyFont="1" applyFill="1" applyBorder="1" applyAlignment="1" applyProtection="1">
      <alignment horizontal="center" vertical="center"/>
      <protection/>
    </xf>
    <xf numFmtId="0" fontId="3" fillId="3" borderId="40" xfId="0" applyFont="1" applyFill="1" applyBorder="1" applyAlignment="1" applyProtection="1">
      <alignment horizontal="center" vertical="center"/>
      <protection/>
    </xf>
    <xf numFmtId="0" fontId="3" fillId="3" borderId="41" xfId="0" applyFont="1" applyFill="1" applyBorder="1" applyAlignment="1" applyProtection="1">
      <alignment horizontal="center" vertical="center"/>
      <protection/>
    </xf>
    <xf numFmtId="0" fontId="3" fillId="3" borderId="42" xfId="0" applyFont="1" applyFill="1" applyBorder="1" applyAlignment="1" applyProtection="1">
      <alignment horizontal="center" vertical="center"/>
      <protection/>
    </xf>
    <xf numFmtId="0" fontId="3" fillId="3" borderId="43" xfId="0" applyFont="1" applyFill="1" applyBorder="1" applyAlignment="1" applyProtection="1">
      <alignment horizontal="center" vertical="center"/>
      <protection/>
    </xf>
    <xf numFmtId="0" fontId="13" fillId="0" borderId="0" xfId="0" applyFont="1" applyAlignment="1" applyProtection="1">
      <alignment horizontal="right" vertical="center"/>
      <protection/>
    </xf>
    <xf numFmtId="0" fontId="22" fillId="0" borderId="0" xfId="0" applyFont="1" applyBorder="1" applyAlignment="1" applyProtection="1">
      <alignment horizontal="center" vertical="center"/>
      <protection/>
    </xf>
    <xf numFmtId="0" fontId="14" fillId="2" borderId="14" xfId="0" applyFont="1" applyFill="1" applyBorder="1" applyAlignment="1" applyProtection="1">
      <alignment horizontal="left" wrapText="1"/>
      <protection/>
    </xf>
    <xf numFmtId="0" fontId="14" fillId="2" borderId="14" xfId="0" applyFont="1" applyFill="1" applyBorder="1" applyAlignment="1" applyProtection="1">
      <alignment horizontal="left" vertical="top"/>
      <protection/>
    </xf>
    <xf numFmtId="0" fontId="38" fillId="0" borderId="0" xfId="0" applyFont="1" applyBorder="1" applyAlignment="1" applyProtection="1">
      <alignment horizontal="center" vertical="center"/>
      <protection/>
    </xf>
    <xf numFmtId="0" fontId="6" fillId="0" borderId="3"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7" fillId="0" borderId="3"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38" fillId="0" borderId="0" xfId="0" applyFont="1" applyBorder="1" applyAlignment="1" applyProtection="1">
      <alignment horizontal="center"/>
      <protection/>
    </xf>
    <xf numFmtId="0" fontId="7" fillId="0" borderId="28"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0" fontId="7" fillId="0" borderId="30" xfId="0" applyFon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6" xfId="0" applyBorder="1" applyAlignment="1" applyProtection="1">
      <alignment horizontal="center"/>
      <protection locked="0"/>
    </xf>
    <xf numFmtId="0" fontId="37" fillId="0" borderId="2" xfId="0" applyFont="1" applyBorder="1" applyAlignment="1" applyProtection="1">
      <alignment horizontal="center" vertical="center" wrapText="1"/>
      <protection/>
    </xf>
    <xf numFmtId="0" fontId="37" fillId="0" borderId="4" xfId="0" applyFont="1" applyBorder="1" applyAlignment="1" applyProtection="1">
      <alignment horizontal="center" vertical="center" wrapText="1"/>
      <protection/>
    </xf>
    <xf numFmtId="0" fontId="3" fillId="3" borderId="3" xfId="0" applyFont="1" applyFill="1" applyBorder="1" applyAlignment="1" applyProtection="1">
      <alignment horizontal="left" vertical="center"/>
      <protection/>
    </xf>
    <xf numFmtId="0" fontId="3" fillId="3" borderId="0" xfId="0" applyFont="1" applyFill="1" applyBorder="1" applyAlignment="1" applyProtection="1">
      <alignment horizontal="left" vertical="center"/>
      <protection/>
    </xf>
    <xf numFmtId="0" fontId="3" fillId="3" borderId="4" xfId="0" applyFont="1" applyFill="1" applyBorder="1" applyAlignment="1" applyProtection="1">
      <alignment horizontal="left" vertical="center"/>
      <protection/>
    </xf>
    <xf numFmtId="0" fontId="8" fillId="0" borderId="0" xfId="0" applyFont="1" applyBorder="1" applyAlignment="1" applyProtection="1">
      <alignment horizontal="center"/>
      <protection/>
    </xf>
    <xf numFmtId="0" fontId="7" fillId="2" borderId="0" xfId="0" applyFont="1" applyFill="1" applyBorder="1" applyAlignment="1" applyProtection="1">
      <alignment horizontal="left"/>
      <protection/>
    </xf>
    <xf numFmtId="0" fontId="6" fillId="0" borderId="0" xfId="0" applyFont="1" applyBorder="1" applyAlignment="1" applyProtection="1">
      <alignment horizontal="right"/>
      <protection locked="0"/>
    </xf>
    <xf numFmtId="0" fontId="3" fillId="3" borderId="6" xfId="0" applyFont="1" applyFill="1" applyBorder="1" applyAlignment="1" applyProtection="1">
      <alignment horizontal="left" vertical="center"/>
      <protection/>
    </xf>
    <xf numFmtId="0" fontId="25" fillId="3" borderId="14" xfId="0" applyFont="1" applyFill="1" applyBorder="1" applyAlignment="1" applyProtection="1">
      <alignment horizontal="left"/>
      <protection/>
    </xf>
    <xf numFmtId="49" fontId="25" fillId="3" borderId="14" xfId="0" applyNumberFormat="1" applyFont="1" applyFill="1" applyBorder="1" applyAlignment="1" applyProtection="1">
      <alignment horizontal="left"/>
      <protection/>
    </xf>
    <xf numFmtId="3" fontId="26" fillId="0" borderId="14" xfId="0" applyNumberFormat="1" applyFont="1" applyBorder="1" applyAlignment="1" applyProtection="1">
      <alignment horizont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14" fillId="0" borderId="0" xfId="0" applyFont="1" applyAlignment="1" applyProtection="1">
      <alignment horizontal="right" vertical="center"/>
      <protection/>
    </xf>
    <xf numFmtId="0" fontId="14" fillId="0" borderId="4" xfId="0" applyFont="1" applyBorder="1" applyAlignment="1" applyProtection="1">
      <alignment horizontal="right" vertical="center"/>
      <protection/>
    </xf>
    <xf numFmtId="0" fontId="14" fillId="2" borderId="15" xfId="0" applyFont="1" applyFill="1" applyBorder="1" applyAlignment="1" applyProtection="1">
      <alignment horizontal="left" vertical="center" wrapText="1"/>
      <protection/>
    </xf>
    <xf numFmtId="0" fontId="14" fillId="2" borderId="0" xfId="0" applyFont="1" applyFill="1" applyBorder="1" applyAlignment="1" applyProtection="1">
      <alignment horizontal="left" vertical="center" wrapText="1"/>
      <protection/>
    </xf>
    <xf numFmtId="0" fontId="14" fillId="2" borderId="16" xfId="0" applyFont="1" applyFill="1" applyBorder="1" applyAlignment="1" applyProtection="1">
      <alignment horizontal="left" vertical="center" wrapText="1"/>
      <protection/>
    </xf>
    <xf numFmtId="0" fontId="14" fillId="2" borderId="15"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4" fillId="2" borderId="22"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14" fillId="0" borderId="14" xfId="0" applyFont="1" applyBorder="1" applyAlignment="1" applyProtection="1">
      <alignment horizontal="left" vertical="center" wrapText="1"/>
      <protection/>
    </xf>
    <xf numFmtId="0" fontId="14" fillId="2" borderId="28"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3" fontId="26" fillId="0" borderId="14" xfId="0" applyNumberFormat="1" applyFont="1" applyBorder="1" applyAlignment="1" applyProtection="1">
      <alignment horizontal="center" vertical="center"/>
      <protection locked="0"/>
    </xf>
    <xf numFmtId="3" fontId="26" fillId="6" borderId="14" xfId="0" applyNumberFormat="1" applyFont="1" applyFill="1" applyBorder="1" applyAlignment="1" applyProtection="1">
      <alignment horizontal="center"/>
      <protection/>
    </xf>
    <xf numFmtId="0" fontId="15" fillId="0" borderId="14" xfId="0" applyFont="1" applyBorder="1" applyAlignment="1" applyProtection="1">
      <alignment horizontal="left"/>
      <protection/>
    </xf>
    <xf numFmtId="0" fontId="15" fillId="6" borderId="14" xfId="0" applyFont="1" applyFill="1" applyBorder="1" applyAlignment="1" applyProtection="1">
      <alignment horizontal="center" vertical="center"/>
      <protection/>
    </xf>
    <xf numFmtId="3" fontId="26" fillId="6" borderId="14" xfId="0" applyNumberFormat="1" applyFont="1" applyFill="1" applyBorder="1" applyAlignment="1" applyProtection="1">
      <alignment horizontal="center" vertical="center"/>
      <protection/>
    </xf>
    <xf numFmtId="0" fontId="8" fillId="0" borderId="4" xfId="0" applyFont="1" applyBorder="1" applyAlignment="1" applyProtection="1">
      <alignment horizontal="center"/>
      <protection/>
    </xf>
    <xf numFmtId="0" fontId="3" fillId="3" borderId="14" xfId="0" applyFont="1" applyFill="1" applyBorder="1" applyAlignment="1" applyProtection="1">
      <alignment horizontal="center"/>
      <protection/>
    </xf>
    <xf numFmtId="0" fontId="14" fillId="2" borderId="14" xfId="0" applyFont="1" applyFill="1" applyBorder="1" applyAlignment="1" applyProtection="1">
      <alignment horizontal="left"/>
      <protection/>
    </xf>
    <xf numFmtId="0" fontId="15" fillId="0" borderId="14" xfId="0" applyFont="1" applyBorder="1" applyAlignment="1" applyProtection="1">
      <alignment horizontal="left" vertical="center"/>
      <protection/>
    </xf>
    <xf numFmtId="0" fontId="25" fillId="3" borderId="28" xfId="0" applyFont="1" applyFill="1" applyBorder="1" applyAlignment="1" applyProtection="1">
      <alignment horizontal="left" vertical="center"/>
      <protection/>
    </xf>
    <xf numFmtId="0" fontId="25" fillId="3" borderId="29" xfId="0" applyFont="1" applyFill="1" applyBorder="1" applyAlignment="1" applyProtection="1">
      <alignment horizontal="left" vertical="center"/>
      <protection/>
    </xf>
    <xf numFmtId="0" fontId="25" fillId="3" borderId="30" xfId="0" applyFont="1" applyFill="1" applyBorder="1" applyAlignment="1" applyProtection="1">
      <alignment horizontal="left" vertical="center"/>
      <protection/>
    </xf>
    <xf numFmtId="0" fontId="14" fillId="0" borderId="14" xfId="0" applyFont="1" applyBorder="1" applyAlignment="1" applyProtection="1">
      <alignment horizontal="left" vertical="center"/>
      <protection/>
    </xf>
    <xf numFmtId="3" fontId="14" fillId="0" borderId="14" xfId="0" applyNumberFormat="1" applyFont="1" applyBorder="1" applyAlignment="1" applyProtection="1">
      <alignment horizontal="center" vertical="center"/>
      <protection/>
    </xf>
    <xf numFmtId="3" fontId="13" fillId="0" borderId="14" xfId="0" applyNumberFormat="1" applyFont="1" applyBorder="1" applyAlignment="1" applyProtection="1">
      <alignment horizontal="center" vertical="center"/>
      <protection/>
    </xf>
    <xf numFmtId="0" fontId="14" fillId="2" borderId="14" xfId="0" applyFont="1" applyFill="1" applyBorder="1" applyAlignment="1" applyProtection="1">
      <alignment vertical="center"/>
      <protection/>
    </xf>
    <xf numFmtId="0" fontId="15" fillId="2" borderId="14" xfId="0" applyFont="1" applyFill="1" applyBorder="1" applyAlignment="1" applyProtection="1">
      <alignment horizontal="left" vertical="top"/>
      <protection/>
    </xf>
    <xf numFmtId="0" fontId="13" fillId="2" borderId="14" xfId="0" applyFont="1" applyFill="1" applyBorder="1" applyAlignment="1" applyProtection="1">
      <alignment horizontal="center" vertical="center"/>
      <protection/>
    </xf>
    <xf numFmtId="0" fontId="14" fillId="2" borderId="14" xfId="0" applyFont="1" applyFill="1" applyBorder="1" applyAlignment="1" applyProtection="1">
      <alignment vertical="top" wrapText="1"/>
      <protection/>
    </xf>
    <xf numFmtId="0" fontId="14" fillId="2" borderId="14" xfId="0" applyFont="1" applyFill="1" applyBorder="1" applyAlignment="1" applyProtection="1">
      <alignment vertical="top"/>
      <protection/>
    </xf>
    <xf numFmtId="0" fontId="7" fillId="0" borderId="0" xfId="0" applyFont="1" applyBorder="1" applyAlignment="1" applyProtection="1">
      <alignment horizontal="center" vertical="center"/>
      <protection/>
    </xf>
    <xf numFmtId="0" fontId="3" fillId="3" borderId="0" xfId="0" applyFont="1" applyFill="1" applyAlignment="1" applyProtection="1">
      <alignment horizontal="center" vertical="center"/>
      <protection/>
    </xf>
    <xf numFmtId="0" fontId="0" fillId="0" borderId="0" xfId="0" applyAlignment="1" applyProtection="1">
      <alignment horizontal="center"/>
      <protection/>
    </xf>
    <xf numFmtId="0" fontId="13" fillId="0" borderId="14" xfId="0" applyFont="1" applyBorder="1" applyAlignment="1" applyProtection="1">
      <alignment horizontal="left" vertical="center"/>
      <protection/>
    </xf>
    <xf numFmtId="0" fontId="25" fillId="3" borderId="14" xfId="0" applyFont="1" applyFill="1" applyBorder="1" applyAlignment="1" applyProtection="1">
      <alignment horizontal="left" vertical="center"/>
      <protection/>
    </xf>
    <xf numFmtId="3" fontId="13" fillId="3" borderId="14" xfId="0" applyNumberFormat="1" applyFont="1" applyFill="1" applyBorder="1" applyAlignment="1" applyProtection="1">
      <alignment horizontal="center" vertical="center"/>
      <protection/>
    </xf>
    <xf numFmtId="0" fontId="14" fillId="2" borderId="14" xfId="0" applyFont="1" applyFill="1" applyBorder="1" applyAlignment="1" applyProtection="1">
      <alignment horizontal="left" vertical="center"/>
      <protection/>
    </xf>
    <xf numFmtId="0" fontId="10" fillId="2" borderId="14" xfId="0" applyFont="1" applyFill="1" applyBorder="1" applyAlignment="1" applyProtection="1">
      <alignment horizontal="center" vertical="center" wrapText="1"/>
      <protection/>
    </xf>
    <xf numFmtId="0" fontId="14" fillId="2" borderId="28"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29" fillId="2" borderId="29" xfId="0" applyFont="1" applyFill="1" applyBorder="1" applyAlignment="1" applyProtection="1">
      <alignment horizontal="center" vertical="center" wrapText="1"/>
      <protection/>
    </xf>
    <xf numFmtId="0" fontId="29" fillId="2" borderId="30" xfId="0" applyFont="1" applyFill="1" applyBorder="1" applyAlignment="1" applyProtection="1">
      <alignment horizontal="center" vertical="center" wrapText="1"/>
      <protection/>
    </xf>
    <xf numFmtId="10" fontId="40" fillId="2" borderId="14" xfId="0" applyNumberFormat="1" applyFont="1" applyFill="1" applyBorder="1" applyAlignment="1" applyProtection="1">
      <alignment horizontal="center" vertical="center"/>
      <protection/>
    </xf>
    <xf numFmtId="0" fontId="30" fillId="2" borderId="14" xfId="0" applyFont="1" applyFill="1" applyBorder="1" applyAlignment="1" applyProtection="1">
      <alignment horizontal="center" vertical="center"/>
      <protection/>
    </xf>
    <xf numFmtId="3" fontId="26" fillId="2" borderId="14" xfId="0" applyNumberFormat="1" applyFont="1" applyFill="1" applyBorder="1" applyAlignment="1" applyProtection="1">
      <alignment horizontal="center" vertical="center"/>
      <protection/>
    </xf>
    <xf numFmtId="164" fontId="40" fillId="2" borderId="14" xfId="0" applyNumberFormat="1" applyFont="1" applyFill="1" applyBorder="1" applyAlignment="1" applyProtection="1">
      <alignment horizontal="center" vertical="center"/>
      <protection/>
    </xf>
    <xf numFmtId="3" fontId="26" fillId="0" borderId="14"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xf>
    <xf numFmtId="0" fontId="15" fillId="2" borderId="14" xfId="0" applyFont="1" applyFill="1" applyBorder="1" applyAlignment="1" applyProtection="1">
      <alignment horizontal="center" vertical="center"/>
      <protection/>
    </xf>
    <xf numFmtId="0" fontId="8" fillId="5" borderId="5" xfId="0" applyFont="1" applyFill="1" applyBorder="1" applyAlignment="1" applyProtection="1">
      <alignment horizontal="center" vertical="center" wrapText="1"/>
      <protection/>
    </xf>
    <xf numFmtId="0" fontId="0" fillId="5" borderId="5" xfId="0" applyFill="1" applyBorder="1" applyAlignment="1" applyProtection="1">
      <alignment horizontal="center"/>
      <protection locked="0"/>
    </xf>
    <xf numFmtId="3" fontId="13" fillId="0" borderId="28" xfId="0" applyNumberFormat="1" applyFont="1" applyBorder="1" applyAlignment="1" applyProtection="1">
      <alignment horizontal="center" vertical="center"/>
      <protection locked="0"/>
    </xf>
    <xf numFmtId="3" fontId="13" fillId="0" borderId="30" xfId="0" applyNumberFormat="1" applyFont="1" applyBorder="1" applyAlignment="1" applyProtection="1">
      <alignment horizontal="center" vertical="center"/>
      <protection locked="0"/>
    </xf>
    <xf numFmtId="0" fontId="14" fillId="0" borderId="28" xfId="0" applyFont="1" applyBorder="1" applyAlignment="1" applyProtection="1">
      <alignment horizontal="left" vertical="center"/>
      <protection/>
    </xf>
    <xf numFmtId="0" fontId="14" fillId="0" borderId="29" xfId="0" applyFont="1" applyBorder="1" applyAlignment="1" applyProtection="1">
      <alignment horizontal="left" vertical="center"/>
      <protection/>
    </xf>
    <xf numFmtId="0" fontId="14" fillId="0" borderId="30" xfId="0" applyFont="1" applyBorder="1" applyAlignment="1" applyProtection="1">
      <alignment horizontal="left" vertical="center"/>
      <protection/>
    </xf>
    <xf numFmtId="165" fontId="13" fillId="0" borderId="14" xfId="0" applyNumberFormat="1" applyFont="1" applyBorder="1" applyAlignment="1" applyProtection="1">
      <alignment horizontal="center" vertical="center"/>
      <protection locked="0"/>
    </xf>
    <xf numFmtId="0" fontId="15" fillId="2" borderId="14" xfId="0" applyFont="1" applyFill="1" applyBorder="1" applyAlignment="1" applyProtection="1">
      <alignment horizontal="center"/>
      <protection/>
    </xf>
    <xf numFmtId="0" fontId="8" fillId="5" borderId="5" xfId="0" applyFont="1" applyFill="1" applyBorder="1" applyAlignment="1" applyProtection="1">
      <alignment horizontal="center" vertical="center"/>
      <protection/>
    </xf>
    <xf numFmtId="0" fontId="0" fillId="2" borderId="5" xfId="0" applyFill="1" applyBorder="1" applyAlignment="1" applyProtection="1">
      <alignment horizontal="center" vertical="center"/>
      <protection/>
    </xf>
    <xf numFmtId="0" fontId="6" fillId="2" borderId="0" xfId="0" applyFont="1" applyFill="1" applyBorder="1" applyAlignment="1" applyProtection="1">
      <alignment horizontal="center" vertical="center" wrapText="1"/>
      <protection/>
    </xf>
    <xf numFmtId="0" fontId="8" fillId="0" borderId="5" xfId="0" applyFont="1" applyBorder="1" applyAlignment="1" applyProtection="1">
      <alignment horizontal="center" vertical="center"/>
      <protection/>
    </xf>
    <xf numFmtId="0" fontId="6" fillId="2" borderId="0" xfId="0" applyFont="1" applyFill="1" applyBorder="1" applyAlignment="1" applyProtection="1">
      <alignment horizontal="left" vertical="center" wrapText="1"/>
      <protection/>
    </xf>
    <xf numFmtId="0" fontId="6" fillId="2" borderId="5"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protection/>
    </xf>
    <xf numFmtId="0" fontId="6" fillId="2" borderId="7" xfId="0" applyFont="1" applyFill="1" applyBorder="1" applyAlignment="1" applyProtection="1">
      <alignment horizontal="center"/>
      <protection/>
    </xf>
    <xf numFmtId="0" fontId="6" fillId="2" borderId="36" xfId="0" applyFont="1" applyFill="1" applyBorder="1" applyAlignment="1" applyProtection="1">
      <alignment horizontal="center"/>
      <protection/>
    </xf>
    <xf numFmtId="0" fontId="6" fillId="2" borderId="11"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protection/>
    </xf>
    <xf numFmtId="0" fontId="6" fillId="2" borderId="13" xfId="0" applyFont="1" applyFill="1" applyBorder="1" applyAlignment="1" applyProtection="1">
      <alignment horizontal="center" vertical="center"/>
      <protection/>
    </xf>
    <xf numFmtId="0" fontId="10" fillId="5" borderId="19"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21" xfId="0" applyFont="1" applyFill="1" applyBorder="1" applyAlignment="1" applyProtection="1">
      <alignment horizontal="center" vertical="center"/>
      <protection locked="0"/>
    </xf>
    <xf numFmtId="0" fontId="10" fillId="5" borderId="25" xfId="0" applyFont="1" applyFill="1" applyBorder="1" applyAlignment="1" applyProtection="1">
      <alignment horizontal="center" vertical="center"/>
      <protection locked="0"/>
    </xf>
    <xf numFmtId="0" fontId="10" fillId="5" borderId="22" xfId="0" applyFont="1" applyFill="1" applyBorder="1" applyAlignment="1" applyProtection="1">
      <alignment horizontal="center" vertical="center"/>
      <protection locked="0"/>
    </xf>
    <xf numFmtId="0" fontId="10" fillId="5" borderId="23"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4" fillId="2" borderId="0" xfId="0" applyFont="1" applyFill="1" applyBorder="1" applyAlignment="1" applyProtection="1">
      <alignment horizontal="right" vertical="center" wrapText="1"/>
      <protection/>
    </xf>
    <xf numFmtId="0" fontId="23" fillId="3" borderId="5" xfId="0" applyFont="1" applyFill="1" applyBorder="1" applyAlignment="1" applyProtection="1">
      <alignment horizontal="center" vertical="center"/>
      <protection/>
    </xf>
    <xf numFmtId="0" fontId="6" fillId="2" borderId="0" xfId="0" applyFont="1" applyFill="1" applyBorder="1" applyAlignment="1" applyProtection="1">
      <alignment horizontal="right" vertical="center"/>
      <protection/>
    </xf>
    <xf numFmtId="0" fontId="8" fillId="5" borderId="28"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0" fontId="8" fillId="5" borderId="30" xfId="0" applyFont="1" applyFill="1" applyBorder="1" applyAlignment="1" applyProtection="1">
      <alignment horizontal="center" vertical="center"/>
      <protection locked="0"/>
    </xf>
    <xf numFmtId="0" fontId="12" fillId="2" borderId="0" xfId="0" applyFont="1" applyFill="1" applyBorder="1" applyAlignment="1" applyProtection="1">
      <alignment horizontal="left" wrapText="1"/>
      <protection/>
    </xf>
    <xf numFmtId="0" fontId="23" fillId="3" borderId="5" xfId="0" applyFont="1" applyFill="1" applyBorder="1" applyAlignment="1" applyProtection="1">
      <alignment horizontal="center" vertical="center" wrapText="1"/>
      <protection/>
    </xf>
    <xf numFmtId="0" fontId="7" fillId="2" borderId="0" xfId="0" applyFont="1" applyFill="1" applyBorder="1" applyAlignment="1" applyProtection="1">
      <alignment horizontal="left" vertical="center"/>
      <protection/>
    </xf>
    <xf numFmtId="0" fontId="7" fillId="2" borderId="0" xfId="0" applyFont="1" applyFill="1" applyBorder="1" applyAlignment="1" applyProtection="1">
      <alignment horizontal="center" vertical="center"/>
      <protection/>
    </xf>
    <xf numFmtId="0" fontId="8" fillId="0" borderId="32"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8" fillId="0" borderId="34"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8" fillId="0" borderId="41"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43" xfId="0" applyFont="1" applyBorder="1" applyAlignment="1" applyProtection="1">
      <alignment horizontal="center"/>
      <protection locked="0"/>
    </xf>
    <xf numFmtId="0" fontId="18"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protection/>
    </xf>
    <xf numFmtId="0" fontId="6" fillId="5" borderId="28" xfId="0" applyFont="1" applyFill="1" applyBorder="1" applyAlignment="1" applyProtection="1">
      <alignment horizontal="center"/>
      <protection locked="0"/>
    </xf>
    <xf numFmtId="0" fontId="6" fillId="5" borderId="30" xfId="0" applyFont="1" applyFill="1" applyBorder="1" applyAlignment="1" applyProtection="1">
      <alignment horizontal="center"/>
      <protection locked="0"/>
    </xf>
    <xf numFmtId="0" fontId="23" fillId="3" borderId="5" xfId="0" applyFont="1" applyFill="1" applyBorder="1" applyAlignment="1" applyProtection="1">
      <alignment horizontal="center" vertical="center" wrapText="1" shrinkToFit="1"/>
      <protection/>
    </xf>
    <xf numFmtId="0" fontId="34" fillId="3" borderId="35" xfId="0" applyFont="1" applyFill="1" applyBorder="1" applyAlignment="1" applyProtection="1">
      <alignment horizontal="left" vertical="center"/>
      <protection/>
    </xf>
    <xf numFmtId="0" fontId="34" fillId="3" borderId="7" xfId="0" applyFont="1" applyFill="1" applyBorder="1" applyAlignment="1" applyProtection="1">
      <alignment horizontal="left" vertical="center"/>
      <protection/>
    </xf>
    <xf numFmtId="0" fontId="34" fillId="3" borderId="36" xfId="0" applyFont="1" applyFill="1" applyBorder="1" applyAlignment="1" applyProtection="1">
      <alignment horizontal="left" vertical="center"/>
      <protection/>
    </xf>
    <xf numFmtId="0" fontId="35" fillId="0" borderId="1" xfId="0" applyFont="1" applyBorder="1" applyAlignment="1" applyProtection="1">
      <alignment horizontal="left" vertical="center" wrapText="1"/>
      <protection/>
    </xf>
    <xf numFmtId="0" fontId="35" fillId="0" borderId="6" xfId="0" applyFont="1" applyBorder="1" applyAlignment="1" applyProtection="1">
      <alignment horizontal="left" vertical="center" wrapText="1"/>
      <protection/>
    </xf>
    <xf numFmtId="0" fontId="35" fillId="0" borderId="2" xfId="0" applyFont="1" applyBorder="1" applyAlignment="1" applyProtection="1">
      <alignment horizontal="left" vertical="center" wrapText="1"/>
      <protection/>
    </xf>
    <xf numFmtId="0" fontId="9" fillId="3" borderId="0" xfId="0" applyFont="1" applyFill="1" applyBorder="1" applyAlignment="1" applyProtection="1">
      <alignment horizontal="center"/>
      <protection/>
    </xf>
    <xf numFmtId="0" fontId="7" fillId="2" borderId="5" xfId="0" applyFont="1" applyFill="1" applyBorder="1" applyAlignment="1" applyProtection="1">
      <alignment horizontal="left" vertical="center" wrapText="1"/>
      <protection/>
    </xf>
    <xf numFmtId="0" fontId="8" fillId="0" borderId="44"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46" xfId="0" applyFont="1" applyBorder="1" applyAlignment="1" applyProtection="1">
      <alignment horizontal="center"/>
      <protection locked="0"/>
    </xf>
    <xf numFmtId="0" fontId="8" fillId="0" borderId="47" xfId="0" applyFont="1" applyBorder="1" applyAlignment="1" applyProtection="1">
      <alignment horizontal="center"/>
      <protection locked="0"/>
    </xf>
    <xf numFmtId="0" fontId="8" fillId="0" borderId="48" xfId="0" applyFont="1" applyBorder="1" applyAlignment="1" applyProtection="1">
      <alignment horizontal="center"/>
      <protection locked="0"/>
    </xf>
    <xf numFmtId="0" fontId="8" fillId="0" borderId="49" xfId="0"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0" fillId="2" borderId="8" xfId="0" applyFill="1" applyBorder="1" applyAlignment="1" applyProtection="1">
      <alignment horizontal="center"/>
      <protection/>
    </xf>
    <xf numFmtId="0" fontId="0" fillId="2" borderId="9" xfId="0" applyFill="1" applyBorder="1" applyAlignment="1" applyProtection="1">
      <alignment horizontal="center"/>
      <protection/>
    </xf>
    <xf numFmtId="0" fontId="0" fillId="2" borderId="10" xfId="0" applyFill="1" applyBorder="1" applyAlignment="1" applyProtection="1">
      <alignment horizontal="center"/>
      <protection/>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xf>
    <xf numFmtId="0" fontId="34" fillId="3" borderId="0" xfId="0" applyFont="1" applyFill="1" applyBorder="1" applyAlignment="1" applyProtection="1">
      <alignment horizontal="center" vertical="center"/>
      <protection/>
    </xf>
    <xf numFmtId="0" fontId="36" fillId="2"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8" fillId="0" borderId="28" xfId="0" applyFont="1" applyBorder="1" applyAlignment="1" applyProtection="1">
      <alignment horizontal="left" vertical="top"/>
      <protection locked="0"/>
    </xf>
    <xf numFmtId="0" fontId="8" fillId="0" borderId="29" xfId="0" applyFont="1" applyBorder="1" applyAlignment="1" applyProtection="1">
      <alignment horizontal="left" vertical="top"/>
      <protection locked="0"/>
    </xf>
    <xf numFmtId="0" fontId="8" fillId="0" borderId="30" xfId="0" applyFont="1" applyBorder="1" applyAlignment="1" applyProtection="1">
      <alignment horizontal="left" vertical="top"/>
      <protection locked="0"/>
    </xf>
    <xf numFmtId="0" fontId="9" fillId="3" borderId="0" xfId="0" applyFont="1" applyFill="1" applyBorder="1" applyAlignment="1" applyProtection="1">
      <alignment horizontal="center" vertical="center"/>
      <protection/>
    </xf>
    <xf numFmtId="0" fontId="15" fillId="2" borderId="14" xfId="0" applyFont="1" applyFill="1" applyBorder="1" applyAlignment="1" applyProtection="1">
      <alignment horizontal="left" vertical="center" wrapText="1"/>
      <protection/>
    </xf>
    <xf numFmtId="0" fontId="15" fillId="2" borderId="14" xfId="0" applyFont="1" applyFill="1" applyBorder="1" applyAlignment="1" applyProtection="1">
      <alignment vertical="center"/>
      <protection/>
    </xf>
    <xf numFmtId="0" fontId="14" fillId="0" borderId="14" xfId="0" applyFont="1" applyBorder="1" applyAlignment="1" applyProtection="1">
      <alignment horizontal="center" vertical="center"/>
      <protection/>
    </xf>
    <xf numFmtId="0" fontId="14" fillId="0" borderId="14" xfId="0" applyFont="1" applyBorder="1" applyAlignment="1" applyProtection="1">
      <alignment horizontal="right" vertical="center"/>
      <protection/>
    </xf>
    <xf numFmtId="0" fontId="14" fillId="0" borderId="14" xfId="0" applyFont="1" applyBorder="1" applyAlignment="1" applyProtection="1">
      <alignment horizontal="center" wrapText="1"/>
      <protection/>
    </xf>
    <xf numFmtId="0" fontId="8" fillId="0" borderId="0" xfId="0" applyFont="1" applyAlignment="1" applyProtection="1">
      <alignment horizontal="left"/>
      <protection/>
    </xf>
    <xf numFmtId="0" fontId="9" fillId="3" borderId="14" xfId="0" applyFont="1" applyFill="1" applyBorder="1" applyAlignment="1" applyProtection="1">
      <alignment horizontal="center" vertical="center"/>
      <protection/>
    </xf>
    <xf numFmtId="0" fontId="9" fillId="3" borderId="14" xfId="0" applyFont="1" applyFill="1" applyBorder="1" applyAlignment="1" applyProtection="1">
      <alignment horizontal="center" wrapText="1"/>
      <protection/>
    </xf>
    <xf numFmtId="0" fontId="9" fillId="3" borderId="14" xfId="0" applyFont="1" applyFill="1" applyBorder="1" applyAlignment="1" applyProtection="1">
      <alignment horizontal="left" vertical="center"/>
      <protection/>
    </xf>
    <xf numFmtId="0" fontId="9" fillId="3" borderId="14" xfId="0" applyFont="1" applyFill="1" applyBorder="1" applyAlignment="1" applyProtection="1">
      <alignment horizontal="center" vertical="center" wrapText="1"/>
      <protection/>
    </xf>
    <xf numFmtId="0" fontId="13" fillId="0" borderId="0" xfId="0" applyFont="1" applyBorder="1" applyAlignment="1" applyProtection="1">
      <alignment horizontal="right" vertical="center"/>
      <protection/>
    </xf>
    <xf numFmtId="0" fontId="15" fillId="0" borderId="14" xfId="0" applyFont="1" applyBorder="1" applyAlignment="1" applyProtection="1">
      <alignment horizontal="left" vertical="center" wrapText="1"/>
      <protection/>
    </xf>
    <xf numFmtId="0" fontId="7" fillId="6" borderId="14" xfId="0" applyFont="1" applyFill="1" applyBorder="1" applyAlignment="1" applyProtection="1">
      <alignment horizontal="center" vertical="center" wrapText="1"/>
      <protection/>
    </xf>
    <xf numFmtId="0" fontId="14" fillId="0" borderId="0" xfId="0" applyFont="1" applyAlignment="1" applyProtection="1">
      <alignment horizontal="center" vertical="center" wrapText="1"/>
      <protection/>
    </xf>
    <xf numFmtId="3" fontId="13" fillId="3" borderId="14" xfId="0" applyNumberFormat="1" applyFont="1" applyFill="1" applyBorder="1" applyAlignment="1" applyProtection="1">
      <alignment horizontal="center"/>
      <protection/>
    </xf>
    <xf numFmtId="0" fontId="15" fillId="6" borderId="14" xfId="0" applyFont="1" applyFill="1" applyBorder="1" applyAlignment="1" applyProtection="1">
      <alignment horizontal="left" vertical="center"/>
      <protection/>
    </xf>
    <xf numFmtId="0" fontId="8" fillId="0" borderId="35"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36" xfId="0" applyFont="1" applyBorder="1" applyAlignment="1" applyProtection="1">
      <alignment horizontal="center" wrapText="1"/>
      <protection locked="0"/>
    </xf>
    <xf numFmtId="0" fontId="31" fillId="0" borderId="0" xfId="0" applyFont="1" applyAlignment="1" applyProtection="1">
      <alignment horizontal="center"/>
      <protection/>
    </xf>
    <xf numFmtId="0" fontId="22" fillId="2" borderId="14" xfId="0" applyFont="1" applyFill="1" applyBorder="1" applyAlignment="1" applyProtection="1">
      <alignment horizontal="right"/>
      <protection/>
    </xf>
    <xf numFmtId="0" fontId="22" fillId="2" borderId="19" xfId="0" applyFont="1" applyFill="1" applyBorder="1" applyAlignment="1" applyProtection="1">
      <alignment horizontal="center"/>
      <protection/>
    </xf>
    <xf numFmtId="0" fontId="33" fillId="2" borderId="14" xfId="0" applyFont="1" applyFill="1" applyBorder="1" applyAlignment="1" applyProtection="1">
      <alignment horizontal="center" vertical="center" wrapText="1"/>
      <protection/>
    </xf>
    <xf numFmtId="0" fontId="22" fillId="2" borderId="14" xfId="0" applyFont="1" applyFill="1" applyBorder="1" applyAlignment="1" applyProtection="1">
      <alignment horizontal="center" vertical="center"/>
      <protection/>
    </xf>
    <xf numFmtId="0" fontId="8" fillId="3" borderId="14" xfId="0" applyFont="1" applyFill="1" applyBorder="1" applyAlignment="1" applyProtection="1">
      <alignment horizontal="center"/>
      <protection/>
    </xf>
    <xf numFmtId="3" fontId="26" fillId="0" borderId="14"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xf>
    <xf numFmtId="0" fontId="0" fillId="2" borderId="0" xfId="0" applyFill="1" applyAlignment="1" applyProtection="1">
      <alignment horizontal="center"/>
      <protection/>
    </xf>
    <xf numFmtId="0" fontId="8" fillId="0" borderId="14" xfId="0" applyFont="1" applyBorder="1" applyAlignment="1" applyProtection="1">
      <alignment horizontal="center"/>
      <protection/>
    </xf>
    <xf numFmtId="0" fontId="13" fillId="0" borderId="0" xfId="0" applyFont="1" applyAlignment="1" applyProtection="1">
      <alignment horizontal="center"/>
      <protection/>
    </xf>
    <xf numFmtId="0" fontId="31" fillId="0" borderId="14" xfId="0" applyFont="1" applyBorder="1" applyAlignment="1" applyProtection="1">
      <alignment horizontal="left" vertical="center"/>
      <protection/>
    </xf>
    <xf numFmtId="0" fontId="3" fillId="3" borderId="28" xfId="0" applyFont="1" applyFill="1" applyBorder="1" applyAlignment="1" applyProtection="1">
      <alignment horizontal="center" vertical="center"/>
      <protection/>
    </xf>
    <xf numFmtId="0" fontId="3" fillId="3" borderId="29" xfId="0" applyFont="1" applyFill="1" applyBorder="1" applyAlignment="1" applyProtection="1">
      <alignment horizontal="center" vertical="center"/>
      <protection/>
    </xf>
    <xf numFmtId="0" fontId="3" fillId="3" borderId="30" xfId="0" applyFont="1" applyFill="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2" borderId="3" xfId="0" applyFont="1" applyFill="1" applyBorder="1" applyAlignment="1" applyProtection="1">
      <alignment horizontal="left"/>
      <protection/>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5"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0" borderId="29"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8" fillId="2" borderId="20" xfId="0" applyFont="1" applyFill="1" applyBorder="1" applyAlignment="1" applyProtection="1">
      <alignment horizontal="left" vertical="center" wrapText="1"/>
      <protection/>
    </xf>
    <xf numFmtId="0" fontId="8" fillId="2" borderId="21" xfId="0" applyFont="1" applyFill="1" applyBorder="1" applyAlignment="1" applyProtection="1">
      <alignment horizontal="left" vertical="center" wrapText="1"/>
      <protection/>
    </xf>
    <xf numFmtId="0" fontId="8" fillId="2" borderId="25" xfId="0" applyFont="1" applyFill="1" applyBorder="1" applyAlignment="1" applyProtection="1">
      <alignment horizontal="left" vertical="center" wrapText="1"/>
      <protection/>
    </xf>
    <xf numFmtId="0" fontId="24" fillId="2" borderId="0" xfId="0" applyFont="1" applyFill="1" applyBorder="1" applyAlignment="1" applyProtection="1">
      <alignment horizontal="center" vertical="center" wrapText="1"/>
      <protection/>
    </xf>
    <xf numFmtId="0" fontId="24" fillId="2" borderId="0" xfId="0" applyFont="1" applyFill="1" applyAlignment="1" applyProtection="1">
      <alignment horizontal="center" vertical="center" wrapText="1"/>
      <protection/>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7" fillId="2" borderId="0" xfId="0" applyFont="1" applyFill="1" applyBorder="1" applyAlignment="1" applyProtection="1">
      <alignment horizontal="left" wrapText="1"/>
      <protection/>
    </xf>
    <xf numFmtId="0" fontId="7" fillId="2" borderId="4" xfId="0" applyFont="1" applyFill="1" applyBorder="1" applyAlignment="1" applyProtection="1">
      <alignment horizontal="left" wrapText="1"/>
      <protection/>
    </xf>
    <xf numFmtId="0" fontId="6" fillId="2" borderId="0" xfId="0" applyFont="1" applyFill="1" applyBorder="1" applyAlignment="1" applyProtection="1">
      <alignment horizontal="left" vertical="top"/>
      <protection/>
    </xf>
    <xf numFmtId="0" fontId="6" fillId="2" borderId="4" xfId="0" applyFont="1" applyFill="1" applyBorder="1" applyAlignment="1" applyProtection="1">
      <alignment horizontal="left" vertical="top"/>
      <protection/>
    </xf>
    <xf numFmtId="0" fontId="7" fillId="2" borderId="4" xfId="0" applyFont="1" applyFill="1" applyBorder="1" applyAlignment="1" applyProtection="1">
      <alignment horizontal="left"/>
      <protection/>
    </xf>
    <xf numFmtId="0" fontId="4" fillId="6" borderId="50" xfId="0" applyFont="1" applyFill="1" applyBorder="1" applyAlignment="1" applyProtection="1">
      <alignment horizontal="center" vertical="center"/>
      <protection/>
    </xf>
    <xf numFmtId="0" fontId="4" fillId="6" borderId="51" xfId="0" applyFont="1" applyFill="1" applyBorder="1" applyAlignment="1" applyProtection="1">
      <alignment horizontal="center" vertical="center"/>
      <protection/>
    </xf>
    <xf numFmtId="0" fontId="4" fillId="6" borderId="52" xfId="0" applyFont="1" applyFill="1" applyBorder="1" applyAlignment="1" applyProtection="1">
      <alignment horizontal="center" vertical="center"/>
      <protection/>
    </xf>
    <xf numFmtId="0" fontId="4" fillId="6" borderId="53" xfId="0" applyFont="1" applyFill="1" applyBorder="1" applyAlignment="1" applyProtection="1">
      <alignment horizontal="center" vertical="center"/>
      <protection/>
    </xf>
    <xf numFmtId="0" fontId="4" fillId="6" borderId="0" xfId="0" applyFont="1" applyFill="1" applyBorder="1" applyAlignment="1" applyProtection="1">
      <alignment horizontal="center" vertical="center"/>
      <protection/>
    </xf>
    <xf numFmtId="0" fontId="4" fillId="6" borderId="54" xfId="0" applyFont="1" applyFill="1" applyBorder="1" applyAlignment="1" applyProtection="1">
      <alignment horizontal="center" vertical="center"/>
      <protection/>
    </xf>
    <xf numFmtId="0" fontId="4" fillId="6" borderId="55" xfId="0" applyFont="1" applyFill="1" applyBorder="1" applyAlignment="1" applyProtection="1">
      <alignment horizontal="center" vertical="center"/>
      <protection/>
    </xf>
    <xf numFmtId="0" fontId="4" fillId="6" borderId="56" xfId="0" applyFont="1" applyFill="1" applyBorder="1" applyAlignment="1" applyProtection="1">
      <alignment horizontal="center" vertical="center"/>
      <protection/>
    </xf>
    <xf numFmtId="0" fontId="4" fillId="6" borderId="57" xfId="0" applyFont="1" applyFill="1" applyBorder="1" applyAlignment="1" applyProtection="1">
      <alignment horizontal="center" vertical="center"/>
      <protection/>
    </xf>
    <xf numFmtId="0" fontId="4" fillId="2" borderId="31" xfId="0" applyFont="1" applyFill="1" applyBorder="1" applyAlignment="1" applyProtection="1">
      <alignment horizontal="center" vertical="center"/>
      <protection/>
    </xf>
    <xf numFmtId="0" fontId="0" fillId="2" borderId="31" xfId="0" applyFill="1" applyBorder="1" applyAlignment="1" applyProtection="1">
      <alignment horizontal="center"/>
      <protection/>
    </xf>
    <xf numFmtId="0" fontId="8" fillId="2" borderId="20" xfId="0" applyFont="1" applyFill="1" applyBorder="1" applyAlignment="1" applyProtection="1">
      <alignment horizontal="center" vertical="center"/>
      <protection/>
    </xf>
    <xf numFmtId="0" fontId="8" fillId="2" borderId="21" xfId="0" applyFont="1" applyFill="1" applyBorder="1" applyAlignment="1" applyProtection="1">
      <alignment horizontal="center" vertical="center"/>
      <protection/>
    </xf>
    <xf numFmtId="0" fontId="8" fillId="2" borderId="25" xfId="0" applyFont="1" applyFill="1" applyBorder="1" applyAlignment="1" applyProtection="1">
      <alignment horizontal="center"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8" fillId="2" borderId="28" xfId="0" applyFont="1" applyFill="1" applyBorder="1" applyAlignment="1" applyProtection="1">
      <alignment horizontal="left" vertical="center" wrapText="1"/>
      <protection/>
    </xf>
    <xf numFmtId="0" fontId="8" fillId="2" borderId="29" xfId="0" applyFont="1" applyFill="1" applyBorder="1" applyAlignment="1" applyProtection="1">
      <alignment horizontal="left" vertical="center"/>
      <protection/>
    </xf>
    <xf numFmtId="0" fontId="8" fillId="2" borderId="30" xfId="0" applyFont="1" applyFill="1" applyBorder="1" applyAlignment="1" applyProtection="1">
      <alignment horizontal="left" vertical="center"/>
      <protection/>
    </xf>
    <xf numFmtId="0" fontId="8" fillId="2" borderId="28" xfId="0" applyFont="1" applyFill="1" applyBorder="1" applyAlignment="1" applyProtection="1">
      <alignment horizontal="left" vertical="center"/>
      <protection/>
    </xf>
    <xf numFmtId="0" fontId="8" fillId="2" borderId="15"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6" xfId="0" applyFont="1" applyFill="1" applyBorder="1" applyAlignment="1" applyProtection="1">
      <alignment horizontal="left" vertical="center" wrapText="1"/>
      <protection/>
    </xf>
    <xf numFmtId="0" fontId="8" fillId="2" borderId="22" xfId="0" applyFont="1" applyFill="1" applyBorder="1" applyAlignment="1" applyProtection="1">
      <alignment horizontal="left" vertical="center" wrapText="1"/>
      <protection/>
    </xf>
    <xf numFmtId="0" fontId="8" fillId="2" borderId="23"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8" fillId="2" borderId="15"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8" fillId="2" borderId="22" xfId="0" applyFont="1" applyFill="1" applyBorder="1" applyAlignment="1" applyProtection="1">
      <alignment horizontal="center" vertical="center"/>
      <protection/>
    </xf>
    <xf numFmtId="0" fontId="8" fillId="2" borderId="23" xfId="0"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protection/>
    </xf>
    <xf numFmtId="0" fontId="8" fillId="2" borderId="28" xfId="0" applyFont="1" applyFill="1" applyBorder="1" applyAlignment="1" applyProtection="1">
      <alignment horizontal="left" wrapText="1"/>
      <protection/>
    </xf>
    <xf numFmtId="0" fontId="8" fillId="2" borderId="29" xfId="0" applyFont="1" applyFill="1" applyBorder="1" applyAlignment="1" applyProtection="1">
      <alignment horizontal="left"/>
      <protection/>
    </xf>
    <xf numFmtId="0" fontId="8" fillId="2" borderId="30" xfId="0" applyFont="1" applyFill="1" applyBorder="1" applyAlignment="1" applyProtection="1">
      <alignment horizontal="left"/>
      <protection/>
    </xf>
    <xf numFmtId="0" fontId="8" fillId="2" borderId="14" xfId="0" applyFont="1" applyFill="1" applyBorder="1" applyAlignment="1" applyProtection="1">
      <alignment horizontal="center"/>
      <protection/>
    </xf>
    <xf numFmtId="0" fontId="8" fillId="2" borderId="28" xfId="0" applyFont="1" applyFill="1" applyBorder="1" applyAlignment="1" applyProtection="1">
      <alignment horizontal="center"/>
      <protection/>
    </xf>
    <xf numFmtId="0" fontId="8" fillId="2" borderId="29" xfId="0" applyFont="1" applyFill="1" applyBorder="1" applyAlignment="1" applyProtection="1">
      <alignment horizontal="center"/>
      <protection/>
    </xf>
    <xf numFmtId="0" fontId="8" fillId="2" borderId="30" xfId="0" applyFont="1" applyFill="1" applyBorder="1" applyAlignment="1" applyProtection="1">
      <alignment horizontal="center"/>
      <protection/>
    </xf>
    <xf numFmtId="0" fontId="8" fillId="2" borderId="14" xfId="0" applyFont="1" applyFill="1" applyBorder="1" applyAlignment="1" applyProtection="1">
      <alignment horizontal="center" vertical="center"/>
      <protection/>
    </xf>
    <xf numFmtId="0" fontId="7" fillId="2" borderId="3" xfId="0" applyFont="1" applyFill="1" applyBorder="1" applyAlignment="1" applyProtection="1">
      <alignment horizontal="center"/>
      <protection/>
    </xf>
    <xf numFmtId="0" fontId="8" fillId="2" borderId="28" xfId="0" applyFont="1" applyFill="1" applyBorder="1" applyAlignment="1" applyProtection="1">
      <alignment horizontal="center" vertical="center"/>
      <protection/>
    </xf>
    <xf numFmtId="0" fontId="8" fillId="2" borderId="29" xfId="0" applyFont="1" applyFill="1" applyBorder="1" applyAlignment="1" applyProtection="1">
      <alignment horizontal="center" vertical="center"/>
      <protection/>
    </xf>
    <xf numFmtId="0" fontId="8" fillId="2" borderId="30" xfId="0" applyFont="1" applyFill="1" applyBorder="1" applyAlignment="1" applyProtection="1">
      <alignment horizontal="center" vertical="center"/>
      <protection/>
    </xf>
    <xf numFmtId="0" fontId="4" fillId="2" borderId="28" xfId="0" applyFont="1" applyFill="1" applyBorder="1" applyAlignment="1" applyProtection="1">
      <alignment horizontal="center" vertical="center"/>
      <protection/>
    </xf>
    <xf numFmtId="0" fontId="4" fillId="2" borderId="29" xfId="0" applyFont="1" applyFill="1" applyBorder="1" applyAlignment="1" applyProtection="1">
      <alignment horizontal="center" vertical="center"/>
      <protection/>
    </xf>
    <xf numFmtId="0" fontId="4" fillId="2" borderId="30" xfId="0" applyFont="1" applyFill="1" applyBorder="1" applyAlignment="1" applyProtection="1">
      <alignment horizontal="center" vertical="center"/>
      <protection/>
    </xf>
    <xf numFmtId="0" fontId="8" fillId="2" borderId="29" xfId="0" applyFont="1" applyFill="1" applyBorder="1" applyAlignment="1" applyProtection="1">
      <alignment horizontal="left" vertical="center" wrapText="1"/>
      <protection/>
    </xf>
    <xf numFmtId="0" fontId="8" fillId="2" borderId="30" xfId="0" applyFont="1" applyFill="1" applyBorder="1" applyAlignment="1" applyProtection="1">
      <alignment horizontal="left" vertical="center" wrapText="1"/>
      <protection/>
    </xf>
    <xf numFmtId="0" fontId="3" fillId="3" borderId="14" xfId="0" applyFont="1" applyFill="1" applyBorder="1" applyAlignment="1" applyProtection="1">
      <alignment horizontal="center" wrapText="1"/>
      <protection/>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5" borderId="46"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5" borderId="43" xfId="0" applyFill="1" applyBorder="1" applyAlignment="1" applyProtection="1">
      <alignment horizontal="center"/>
      <protection locked="0"/>
    </xf>
    <xf numFmtId="0" fontId="8" fillId="2" borderId="29" xfId="0" applyFont="1" applyFill="1" applyBorder="1" applyAlignment="1" applyProtection="1">
      <alignment horizontal="left" wrapText="1"/>
      <protection/>
    </xf>
    <xf numFmtId="0" fontId="8" fillId="2" borderId="30" xfId="0" applyFont="1" applyFill="1" applyBorder="1" applyAlignment="1" applyProtection="1">
      <alignment horizontal="left" wrapText="1"/>
      <protection/>
    </xf>
    <xf numFmtId="0" fontId="8" fillId="2" borderId="21" xfId="0" applyFont="1" applyFill="1" applyBorder="1" applyAlignment="1" applyProtection="1">
      <alignment horizontal="left" vertical="center"/>
      <protection/>
    </xf>
    <xf numFmtId="0" fontId="8" fillId="2" borderId="25" xfId="0" applyFont="1" applyFill="1" applyBorder="1" applyAlignment="1" applyProtection="1">
      <alignment horizontal="left" vertical="center"/>
      <protection/>
    </xf>
    <xf numFmtId="0" fontId="8" fillId="2" borderId="15"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8" fillId="2" borderId="16" xfId="0" applyFont="1" applyFill="1" applyBorder="1" applyAlignment="1" applyProtection="1">
      <alignment horizontal="left" vertical="center"/>
      <protection/>
    </xf>
    <xf numFmtId="0" fontId="8" fillId="2" borderId="22" xfId="0" applyFont="1" applyFill="1" applyBorder="1" applyAlignment="1" applyProtection="1">
      <alignment horizontal="left" vertical="center"/>
      <protection/>
    </xf>
    <xf numFmtId="0" fontId="8" fillId="2" borderId="23" xfId="0" applyFont="1" applyFill="1" applyBorder="1" applyAlignment="1" applyProtection="1">
      <alignment horizontal="left" vertical="center"/>
      <protection/>
    </xf>
    <xf numFmtId="0" fontId="8" fillId="2" borderId="17" xfId="0" applyFont="1" applyFill="1" applyBorder="1" applyAlignment="1" applyProtection="1">
      <alignment horizontal="left" vertical="center"/>
      <protection/>
    </xf>
    <xf numFmtId="0" fontId="8" fillId="2" borderId="20" xfId="0" applyFont="1" applyFill="1" applyBorder="1" applyAlignment="1" applyProtection="1">
      <alignment horizontal="left" vertical="center"/>
      <protection/>
    </xf>
    <xf numFmtId="0" fontId="8" fillId="2" borderId="28" xfId="0" applyFont="1" applyFill="1" applyBorder="1" applyAlignment="1" applyProtection="1">
      <alignment horizontal="left"/>
      <protection/>
    </xf>
    <xf numFmtId="0" fontId="8" fillId="2" borderId="21" xfId="0" applyFont="1" applyFill="1" applyBorder="1" applyAlignment="1" applyProtection="1">
      <alignment horizontal="center"/>
      <protection/>
    </xf>
    <xf numFmtId="0" fontId="8" fillId="2" borderId="25" xfId="0" applyFont="1" applyFill="1" applyBorder="1" applyAlignment="1" applyProtection="1">
      <alignment horizontal="center"/>
      <protection/>
    </xf>
    <xf numFmtId="0" fontId="8" fillId="2" borderId="14" xfId="0" applyFont="1" applyFill="1" applyBorder="1" applyAlignment="1" applyProtection="1">
      <alignment horizontal="left" vertical="center" wrapText="1"/>
      <protection/>
    </xf>
    <xf numFmtId="0" fontId="0" fillId="2" borderId="14" xfId="0" applyFont="1" applyFill="1" applyBorder="1" applyAlignment="1" applyProtection="1">
      <alignment horizontal="center"/>
      <protection/>
    </xf>
    <xf numFmtId="9" fontId="8" fillId="2" borderId="28" xfId="0" applyNumberFormat="1" applyFont="1" applyFill="1" applyBorder="1" applyAlignment="1" applyProtection="1">
      <alignment horizontal="center"/>
      <protection/>
    </xf>
    <xf numFmtId="9" fontId="8" fillId="2" borderId="29" xfId="0" applyNumberFormat="1" applyFont="1" applyFill="1" applyBorder="1" applyAlignment="1" applyProtection="1">
      <alignment horizontal="center"/>
      <protection/>
    </xf>
    <xf numFmtId="0" fontId="14" fillId="2" borderId="15" xfId="0" applyFont="1" applyFill="1" applyBorder="1" applyAlignment="1" applyProtection="1">
      <alignment horizontal="center" vertical="top" wrapText="1"/>
      <protection/>
    </xf>
    <xf numFmtId="0" fontId="14" fillId="2" borderId="0" xfId="0" applyFont="1" applyFill="1" applyBorder="1" applyAlignment="1" applyProtection="1">
      <alignment horizontal="center" vertical="top" wrapText="1"/>
      <protection/>
    </xf>
    <xf numFmtId="0" fontId="14" fillId="2" borderId="16" xfId="0" applyFont="1" applyFill="1" applyBorder="1" applyAlignment="1" applyProtection="1">
      <alignment horizontal="center" vertical="top" wrapText="1"/>
      <protection/>
    </xf>
    <xf numFmtId="0" fontId="8" fillId="2" borderId="58" xfId="0" applyFont="1" applyFill="1" applyBorder="1" applyAlignment="1" applyProtection="1">
      <alignment horizontal="center" vertical="center" wrapText="1"/>
      <protection/>
    </xf>
    <xf numFmtId="0" fontId="8" fillId="2" borderId="59" xfId="0" applyFont="1" applyFill="1" applyBorder="1" applyAlignment="1" applyProtection="1">
      <alignment horizontal="center" vertical="center" wrapText="1"/>
      <protection/>
    </xf>
    <xf numFmtId="0" fontId="8" fillId="2" borderId="60" xfId="0" applyFont="1" applyFill="1" applyBorder="1" applyAlignment="1" applyProtection="1">
      <alignment horizontal="center" vertical="center" wrapText="1"/>
      <protection/>
    </xf>
    <xf numFmtId="0" fontId="7" fillId="2" borderId="8" xfId="0" applyFont="1" applyFill="1" applyBorder="1" applyAlignment="1" applyProtection="1">
      <alignment horizontal="left" vertical="top" wrapText="1"/>
      <protection/>
    </xf>
    <xf numFmtId="0" fontId="7" fillId="2" borderId="9" xfId="0" applyFont="1" applyFill="1" applyBorder="1" applyAlignment="1" applyProtection="1">
      <alignment horizontal="left" vertical="top"/>
      <protection/>
    </xf>
    <xf numFmtId="0" fontId="7" fillId="2" borderId="10" xfId="0" applyFont="1" applyFill="1" applyBorder="1" applyAlignment="1" applyProtection="1">
      <alignment horizontal="left" vertical="top"/>
      <protection/>
    </xf>
    <xf numFmtId="0" fontId="6" fillId="2" borderId="0" xfId="0" applyFont="1" applyFill="1" applyBorder="1" applyAlignment="1" applyProtection="1">
      <alignment wrapText="1"/>
      <protection/>
    </xf>
    <xf numFmtId="0" fontId="6" fillId="2" borderId="4" xfId="0" applyFont="1" applyFill="1" applyBorder="1" applyAlignment="1" applyProtection="1">
      <alignment wrapText="1"/>
      <protection/>
    </xf>
    <xf numFmtId="0" fontId="22" fillId="2" borderId="28" xfId="0" applyFont="1" applyFill="1" applyBorder="1" applyAlignment="1" applyProtection="1">
      <alignment horizontal="center" vertical="center"/>
      <protection/>
    </xf>
    <xf numFmtId="0" fontId="22" fillId="2" borderId="29" xfId="0" applyFont="1" applyFill="1" applyBorder="1" applyAlignment="1" applyProtection="1">
      <alignment horizontal="center" vertical="center"/>
      <protection/>
    </xf>
    <xf numFmtId="0" fontId="22" fillId="2" borderId="30" xfId="0" applyFont="1" applyFill="1" applyBorder="1" applyAlignment="1" applyProtection="1">
      <alignment horizontal="center" vertical="center"/>
      <protection/>
    </xf>
    <xf numFmtId="0" fontId="4" fillId="6" borderId="31" xfId="0" applyFont="1" applyFill="1" applyBorder="1" applyAlignment="1" applyProtection="1">
      <alignment horizontal="center" vertical="center" wrapText="1"/>
      <protection/>
    </xf>
    <xf numFmtId="0" fontId="39" fillId="2" borderId="31" xfId="0" applyFont="1" applyFill="1" applyBorder="1" applyAlignment="1" applyProtection="1">
      <alignment horizontal="left" vertical="center" wrapText="1"/>
      <protection/>
    </xf>
    <xf numFmtId="0" fontId="39" fillId="2" borderId="61" xfId="0" applyFont="1" applyFill="1" applyBorder="1" applyAlignment="1" applyProtection="1">
      <alignment horizontal="left" vertical="center" wrapText="1"/>
      <protection/>
    </xf>
    <xf numFmtId="0" fontId="4" fillId="2" borderId="62" xfId="0" applyFont="1" applyFill="1" applyBorder="1" applyAlignment="1" applyProtection="1">
      <alignment horizontal="left" vertical="center" wrapText="1"/>
      <protection/>
    </xf>
    <xf numFmtId="0" fontId="4" fillId="2" borderId="63" xfId="0" applyFont="1" applyFill="1" applyBorder="1" applyAlignment="1" applyProtection="1">
      <alignment horizontal="left" vertical="center" wrapText="1"/>
      <protection/>
    </xf>
    <xf numFmtId="0" fontId="4" fillId="6" borderId="61" xfId="0" applyFont="1" applyFill="1" applyBorder="1" applyAlignment="1" applyProtection="1">
      <alignment horizontal="center" vertical="center" wrapText="1"/>
      <protection/>
    </xf>
    <xf numFmtId="0" fontId="4" fillId="6" borderId="62" xfId="0" applyFont="1" applyFill="1" applyBorder="1" applyAlignment="1" applyProtection="1">
      <alignment horizontal="center" vertical="center" wrapText="1"/>
      <protection/>
    </xf>
    <xf numFmtId="0" fontId="4" fillId="6" borderId="63"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8" fillId="0" borderId="0" xfId="0" applyFont="1" applyAlignment="1" applyProtection="1">
      <alignment horizontal="center"/>
      <protection locked="0"/>
    </xf>
    <xf numFmtId="0" fontId="8" fillId="0" borderId="35" xfId="0" applyNumberFormat="1" applyFont="1" applyBorder="1" applyAlignment="1" applyProtection="1">
      <alignment horizontal="center"/>
      <protection locked="0"/>
    </xf>
    <xf numFmtId="0" fontId="8" fillId="0" borderId="7" xfId="0" applyNumberFormat="1" applyFont="1" applyBorder="1" applyAlignment="1" applyProtection="1">
      <alignment horizontal="center"/>
      <protection locked="0"/>
    </xf>
    <xf numFmtId="0" fontId="8" fillId="0" borderId="36" xfId="0" applyNumberFormat="1" applyFont="1" applyBorder="1" applyAlignment="1" applyProtection="1">
      <alignment horizontal="center"/>
      <protection locked="0"/>
    </xf>
    <xf numFmtId="0" fontId="8" fillId="0" borderId="3" xfId="0" applyFont="1" applyBorder="1" applyAlignment="1" applyProtection="1">
      <alignment horizontal="left" wrapText="1"/>
      <protection/>
    </xf>
    <xf numFmtId="0" fontId="8" fillId="0" borderId="0" xfId="0" applyFont="1" applyAlignment="1" applyProtection="1">
      <alignment horizontal="left" wrapText="1"/>
      <protection/>
    </xf>
    <xf numFmtId="0" fontId="8" fillId="0" borderId="3" xfId="0" applyFont="1" applyBorder="1" applyAlignment="1" applyProtection="1">
      <alignment horizontal="right"/>
      <protection/>
    </xf>
    <xf numFmtId="0" fontId="8" fillId="0" borderId="0" xfId="0" applyFont="1" applyAlignment="1" applyProtection="1">
      <alignment horizontal="right"/>
      <protection/>
    </xf>
    <xf numFmtId="0" fontId="4" fillId="6" borderId="31" xfId="0" applyFont="1" applyFill="1" applyBorder="1" applyAlignment="1" applyProtection="1">
      <alignment horizontal="center" vertical="center"/>
      <protection/>
    </xf>
    <xf numFmtId="0" fontId="4" fillId="6" borderId="31" xfId="0" applyFont="1" applyFill="1" applyBorder="1" applyAlignment="1" applyProtection="1">
      <alignment horizontal="left" vertical="center" wrapText="1"/>
      <protection/>
    </xf>
    <xf numFmtId="0" fontId="0" fillId="2" borderId="50" xfId="0" applyFill="1" applyBorder="1" applyAlignment="1" applyProtection="1">
      <alignment horizontal="left" wrapText="1"/>
      <protection/>
    </xf>
    <xf numFmtId="0" fontId="0" fillId="2" borderId="51" xfId="0" applyFont="1" applyFill="1" applyBorder="1" applyAlignment="1" applyProtection="1">
      <alignment horizontal="left" wrapText="1"/>
      <protection/>
    </xf>
    <xf numFmtId="0" fontId="0" fillId="2" borderId="52" xfId="0" applyFont="1" applyFill="1" applyBorder="1" applyAlignment="1" applyProtection="1">
      <alignment horizontal="left" wrapText="1"/>
      <protection/>
    </xf>
    <xf numFmtId="0" fontId="0" fillId="2" borderId="55" xfId="0" applyFont="1" applyFill="1" applyBorder="1" applyAlignment="1" applyProtection="1">
      <alignment horizontal="left" wrapText="1"/>
      <protection/>
    </xf>
    <xf numFmtId="0" fontId="0" fillId="2" borderId="56" xfId="0" applyFont="1" applyFill="1" applyBorder="1" applyAlignment="1" applyProtection="1">
      <alignment horizontal="left" wrapText="1"/>
      <protection/>
    </xf>
    <xf numFmtId="0" fontId="0" fillId="2" borderId="57" xfId="0" applyFont="1" applyFill="1" applyBorder="1" applyAlignment="1" applyProtection="1">
      <alignment horizontal="left" wrapText="1"/>
      <protection/>
    </xf>
    <xf numFmtId="0" fontId="0" fillId="2" borderId="31" xfId="0" applyFill="1" applyBorder="1" applyAlignment="1" applyProtection="1">
      <alignment horizontal="center" vertical="center"/>
      <protection/>
    </xf>
    <xf numFmtId="0" fontId="0" fillId="0" borderId="31" xfId="0" applyBorder="1" applyAlignment="1" applyProtection="1">
      <alignment horizontal="center"/>
      <protection locked="0"/>
    </xf>
    <xf numFmtId="3" fontId="16" fillId="3" borderId="14" xfId="0" applyNumberFormat="1" applyFont="1" applyFill="1" applyBorder="1" applyAlignment="1" applyProtection="1">
      <alignment horizontal="center" vertical="center"/>
      <protection/>
    </xf>
    <xf numFmtId="0" fontId="3" fillId="3" borderId="0" xfId="0" applyFont="1" applyFill="1" applyBorder="1" applyAlignment="1" applyProtection="1">
      <alignment horizontal="center" vertical="center"/>
      <protection/>
    </xf>
    <xf numFmtId="3" fontId="16" fillId="3" borderId="14" xfId="0" applyNumberFormat="1" applyFont="1" applyFill="1" applyBorder="1" applyAlignment="1" applyProtection="1">
      <alignment horizontal="left"/>
      <protection/>
    </xf>
    <xf numFmtId="165" fontId="13" fillId="0" borderId="5" xfId="0" applyNumberFormat="1" applyFont="1" applyBorder="1" applyAlignment="1" applyProtection="1">
      <alignment horizontal="center"/>
      <protection locked="0"/>
    </xf>
    <xf numFmtId="0" fontId="13" fillId="0" borderId="5" xfId="0" applyFont="1" applyBorder="1" applyAlignment="1" applyProtection="1">
      <alignment horizontal="center"/>
      <protection locked="0"/>
    </xf>
    <xf numFmtId="0" fontId="0" fillId="0" borderId="6" xfId="0" applyBorder="1" applyAlignment="1" applyProtection="1">
      <alignment horizontal="center"/>
      <protection/>
    </xf>
    <xf numFmtId="3" fontId="26" fillId="2" borderId="14" xfId="0" applyNumberFormat="1" applyFont="1" applyFill="1" applyBorder="1" applyAlignment="1" applyProtection="1">
      <alignment horizontal="center"/>
      <protection/>
    </xf>
    <xf numFmtId="3" fontId="13" fillId="0" borderId="28" xfId="0" applyNumberFormat="1" applyFont="1" applyBorder="1" applyAlignment="1" applyProtection="1">
      <alignment horizontal="center"/>
      <protection locked="0"/>
    </xf>
    <xf numFmtId="3" fontId="13" fillId="0" borderId="29" xfId="0" applyNumberFormat="1" applyFont="1" applyBorder="1" applyAlignment="1" applyProtection="1">
      <alignment horizontal="center"/>
      <protection locked="0"/>
    </xf>
    <xf numFmtId="3" fontId="13" fillId="0" borderId="30" xfId="0" applyNumberFormat="1" applyFont="1" applyBorder="1" applyAlignment="1" applyProtection="1">
      <alignment horizontal="center"/>
      <protection locked="0"/>
    </xf>
    <xf numFmtId="0" fontId="14" fillId="2" borderId="30" xfId="0" applyFont="1" applyFill="1" applyBorder="1" applyAlignment="1" applyProtection="1">
      <alignment horizontal="left" vertical="center"/>
      <protection/>
    </xf>
    <xf numFmtId="3" fontId="13" fillId="2" borderId="28" xfId="0" applyNumberFormat="1" applyFont="1" applyFill="1" applyBorder="1" applyAlignment="1" applyProtection="1">
      <alignment horizontal="center"/>
      <protection/>
    </xf>
    <xf numFmtId="3" fontId="13" fillId="2" borderId="30" xfId="0" applyNumberFormat="1" applyFont="1" applyFill="1" applyBorder="1" applyAlignment="1" applyProtection="1">
      <alignment horizontal="center"/>
      <protection/>
    </xf>
    <xf numFmtId="3" fontId="41" fillId="2" borderId="14" xfId="0" applyNumberFormat="1" applyFont="1" applyFill="1" applyBorder="1" applyAlignment="1" applyProtection="1">
      <alignment horizontal="center"/>
      <protection/>
    </xf>
    <xf numFmtId="3" fontId="13" fillId="0" borderId="14" xfId="0" applyNumberFormat="1" applyFont="1" applyFill="1" applyBorder="1" applyAlignment="1" applyProtection="1">
      <alignment horizontal="center"/>
      <protection locked="0"/>
    </xf>
    <xf numFmtId="3" fontId="13" fillId="2" borderId="29" xfId="0" applyNumberFormat="1" applyFont="1" applyFill="1" applyBorder="1" applyAlignment="1" applyProtection="1">
      <alignment horizontal="center"/>
      <protection/>
    </xf>
    <xf numFmtId="3" fontId="13" fillId="3" borderId="28" xfId="0" applyNumberFormat="1" applyFont="1" applyFill="1" applyBorder="1" applyAlignment="1" applyProtection="1">
      <alignment horizontal="center"/>
      <protection/>
    </xf>
    <xf numFmtId="3" fontId="13" fillId="3" borderId="29" xfId="0" applyNumberFormat="1" applyFont="1" applyFill="1" applyBorder="1" applyAlignment="1" applyProtection="1">
      <alignment horizontal="center"/>
      <protection/>
    </xf>
    <xf numFmtId="3" fontId="13" fillId="3" borderId="30" xfId="0" applyNumberFormat="1" applyFont="1" applyFill="1" applyBorder="1" applyAlignment="1" applyProtection="1">
      <alignment horizontal="center"/>
      <protection/>
    </xf>
    <xf numFmtId="0" fontId="14" fillId="2" borderId="19" xfId="0" applyFont="1" applyFill="1" applyBorder="1" applyAlignment="1" applyProtection="1">
      <alignment horizontal="left" vertical="center"/>
      <protection/>
    </xf>
    <xf numFmtId="3" fontId="13" fillId="5" borderId="28" xfId="0" applyNumberFormat="1" applyFont="1" applyFill="1" applyBorder="1" applyAlignment="1" applyProtection="1">
      <alignment horizontal="center"/>
      <protection locked="0"/>
    </xf>
    <xf numFmtId="3" fontId="13" fillId="5" borderId="29" xfId="0" applyNumberFormat="1" applyFont="1" applyFill="1" applyBorder="1" applyAlignment="1" applyProtection="1">
      <alignment horizontal="center"/>
      <protection locked="0"/>
    </xf>
    <xf numFmtId="3" fontId="13" fillId="5" borderId="30" xfId="0" applyNumberFormat="1" applyFont="1" applyFill="1" applyBorder="1" applyAlignment="1" applyProtection="1">
      <alignment horizontal="center"/>
      <protection locked="0"/>
    </xf>
    <xf numFmtId="0" fontId="25" fillId="3" borderId="18" xfId="0" applyFont="1" applyFill="1" applyBorder="1" applyAlignment="1" applyProtection="1">
      <alignment horizontal="left" vertical="center"/>
      <protection/>
    </xf>
    <xf numFmtId="164" fontId="14" fillId="2" borderId="28" xfId="0" applyNumberFormat="1" applyFont="1" applyFill="1" applyBorder="1" applyAlignment="1" applyProtection="1">
      <alignment horizontal="center" vertical="center"/>
      <protection/>
    </xf>
    <xf numFmtId="164" fontId="14" fillId="2" borderId="29" xfId="0" applyNumberFormat="1" applyFont="1" applyFill="1" applyBorder="1" applyAlignment="1" applyProtection="1">
      <alignment horizontal="center" vertical="center"/>
      <protection/>
    </xf>
    <xf numFmtId="164" fontId="14" fillId="2" borderId="30" xfId="0" applyNumberFormat="1" applyFont="1" applyFill="1" applyBorder="1" applyAlignment="1" applyProtection="1">
      <alignment horizontal="center" vertical="center"/>
      <protection/>
    </xf>
    <xf numFmtId="0" fontId="14" fillId="2" borderId="28" xfId="0" applyFont="1" applyFill="1" applyBorder="1" applyAlignment="1" applyProtection="1">
      <alignment vertical="center" wrapText="1"/>
      <protection/>
    </xf>
    <xf numFmtId="0" fontId="14" fillId="2" borderId="29" xfId="0" applyFont="1" applyFill="1" applyBorder="1" applyAlignment="1" applyProtection="1">
      <alignment vertical="center" wrapText="1"/>
      <protection/>
    </xf>
    <xf numFmtId="0" fontId="14" fillId="2" borderId="30" xfId="0" applyFont="1" applyFill="1" applyBorder="1" applyAlignment="1" applyProtection="1">
      <alignment vertical="center" wrapText="1"/>
      <protection/>
    </xf>
    <xf numFmtId="3" fontId="13" fillId="0" borderId="28" xfId="0" applyNumberFormat="1" applyFont="1" applyFill="1" applyBorder="1" applyAlignment="1" applyProtection="1">
      <alignment horizontal="center"/>
      <protection locked="0"/>
    </xf>
    <xf numFmtId="3" fontId="13" fillId="0" borderId="29" xfId="0" applyNumberFormat="1" applyFont="1" applyFill="1" applyBorder="1" applyAlignment="1" applyProtection="1">
      <alignment horizontal="center"/>
      <protection locked="0"/>
    </xf>
    <xf numFmtId="3" fontId="13" fillId="0" borderId="30" xfId="0" applyNumberFormat="1" applyFont="1" applyFill="1" applyBorder="1" applyAlignment="1" applyProtection="1">
      <alignment horizontal="center"/>
      <protection locked="0"/>
    </xf>
    <xf numFmtId="0" fontId="14" fillId="2" borderId="28" xfId="0" applyFont="1" applyFill="1" applyBorder="1" applyAlignment="1" applyProtection="1">
      <alignment vertical="center"/>
      <protection/>
    </xf>
    <xf numFmtId="0" fontId="14" fillId="2" borderId="29" xfId="0" applyFont="1" applyFill="1" applyBorder="1" applyAlignment="1" applyProtection="1">
      <alignment vertical="center"/>
      <protection/>
    </xf>
    <xf numFmtId="0" fontId="14" fillId="2" borderId="30" xfId="0" applyFont="1" applyFill="1" applyBorder="1" applyAlignment="1" applyProtection="1">
      <alignment vertical="center"/>
      <protection/>
    </xf>
    <xf numFmtId="0" fontId="14" fillId="2" borderId="28" xfId="0" applyFont="1" applyFill="1" applyBorder="1" applyAlignment="1" applyProtection="1">
      <alignment horizontal="center" wrapText="1"/>
      <protection/>
    </xf>
    <xf numFmtId="0" fontId="14" fillId="2" borderId="29" xfId="0" applyFont="1" applyFill="1" applyBorder="1" applyAlignment="1" applyProtection="1">
      <alignment horizontal="center" wrapText="1"/>
      <protection/>
    </xf>
    <xf numFmtId="0" fontId="29" fillId="2" borderId="29" xfId="0" applyFont="1" applyFill="1" applyBorder="1" applyAlignment="1" applyProtection="1">
      <alignment horizontal="center" wrapText="1"/>
      <protection/>
    </xf>
    <xf numFmtId="0" fontId="29" fillId="2" borderId="30" xfId="0" applyFont="1" applyFill="1" applyBorder="1" applyAlignment="1" applyProtection="1">
      <alignment horizontal="center" wrapText="1"/>
      <protection/>
    </xf>
    <xf numFmtId="3" fontId="14" fillId="2" borderId="14" xfId="0" applyNumberFormat="1" applyFont="1" applyFill="1" applyBorder="1" applyAlignment="1" applyProtection="1">
      <alignment horizontal="center"/>
      <protection/>
    </xf>
    <xf numFmtId="3" fontId="13" fillId="5" borderId="14" xfId="0" applyNumberFormat="1" applyFont="1" applyFill="1" applyBorder="1" applyAlignment="1" applyProtection="1">
      <alignment horizontal="center"/>
      <protection locked="0"/>
    </xf>
    <xf numFmtId="0" fontId="25" fillId="3" borderId="14" xfId="0" applyFont="1" applyFill="1" applyBorder="1" applyAlignment="1" applyProtection="1">
      <alignment horizontal="center"/>
      <protection/>
    </xf>
    <xf numFmtId="0" fontId="27" fillId="3" borderId="0" xfId="0" applyFont="1" applyFill="1" applyBorder="1" applyAlignment="1" applyProtection="1">
      <alignment horizontal="center" vertical="center"/>
      <protection/>
    </xf>
    <xf numFmtId="0" fontId="10" fillId="2" borderId="19" xfId="0" applyFont="1" applyFill="1" applyBorder="1" applyAlignment="1" applyProtection="1">
      <alignment horizontal="center" vertical="center" wrapText="1"/>
      <protection/>
    </xf>
    <xf numFmtId="0" fontId="28" fillId="2" borderId="18" xfId="0" applyFont="1" applyFill="1" applyBorder="1" applyAlignment="1" applyProtection="1">
      <alignment horizontal="center" vertical="center" wrapText="1"/>
      <protection/>
    </xf>
    <xf numFmtId="9" fontId="13" fillId="2" borderId="14" xfId="0" applyNumberFormat="1" applyFont="1" applyFill="1" applyBorder="1" applyAlignment="1" applyProtection="1">
      <alignment horizontal="center"/>
      <protection/>
    </xf>
    <xf numFmtId="0" fontId="15" fillId="2" borderId="14" xfId="0" applyFont="1" applyFill="1" applyBorder="1" applyAlignment="1" applyProtection="1">
      <alignment vertical="center" wrapText="1"/>
      <protection/>
    </xf>
    <xf numFmtId="3" fontId="26" fillId="2" borderId="14" xfId="0" applyNumberFormat="1" applyFont="1" applyFill="1" applyBorder="1" applyAlignment="1" applyProtection="1">
      <alignment horizontal="center" vertical="center"/>
      <protection/>
    </xf>
    <xf numFmtId="0" fontId="14" fillId="2" borderId="28" xfId="0" applyFont="1" applyFill="1" applyBorder="1" applyAlignment="1" applyProtection="1">
      <alignment vertical="center" wrapText="1"/>
      <protection/>
    </xf>
    <xf numFmtId="0" fontId="14" fillId="2" borderId="29" xfId="0" applyFont="1" applyFill="1" applyBorder="1" applyAlignment="1" applyProtection="1">
      <alignment vertical="center" wrapText="1"/>
      <protection/>
    </xf>
    <xf numFmtId="0" fontId="14" fillId="2" borderId="30" xfId="0" applyFont="1" applyFill="1" applyBorder="1" applyAlignment="1" applyProtection="1">
      <alignment vertical="center" wrapText="1"/>
      <protection/>
    </xf>
    <xf numFmtId="3" fontId="13" fillId="0" borderId="28" xfId="0" applyNumberFormat="1" applyFont="1" applyFill="1" applyBorder="1" applyAlignment="1" applyProtection="1">
      <alignment horizontal="center" vertical="center"/>
      <protection locked="0"/>
    </xf>
    <xf numFmtId="3" fontId="13" fillId="0" borderId="30"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vertical="center" wrapText="1"/>
      <protection/>
    </xf>
    <xf numFmtId="3" fontId="13" fillId="0" borderId="14" xfId="0" applyNumberFormat="1" applyFont="1" applyFill="1" applyBorder="1" applyAlignment="1" applyProtection="1">
      <alignment horizontal="center" vertical="center"/>
      <protection locked="0"/>
    </xf>
    <xf numFmtId="0" fontId="15" fillId="2" borderId="14" xfId="0" applyFont="1" applyFill="1" applyBorder="1" applyAlignment="1" applyProtection="1">
      <alignment horizontal="left"/>
      <protection/>
    </xf>
    <xf numFmtId="0" fontId="14" fillId="2" borderId="28" xfId="0" applyFont="1" applyFill="1" applyBorder="1" applyAlignment="1" applyProtection="1">
      <alignment horizontal="left" wrapText="1"/>
      <protection/>
    </xf>
    <xf numFmtId="0" fontId="14" fillId="2" borderId="29" xfId="0" applyFont="1" applyFill="1" applyBorder="1" applyAlignment="1" applyProtection="1">
      <alignment horizontal="left" wrapText="1"/>
      <protection/>
    </xf>
    <xf numFmtId="0" fontId="14" fillId="2" borderId="30" xfId="0" applyFont="1" applyFill="1" applyBorder="1" applyAlignment="1" applyProtection="1">
      <alignment horizontal="left" wrapText="1"/>
      <protection/>
    </xf>
    <xf numFmtId="0" fontId="14" fillId="2" borderId="14" xfId="0" applyFont="1" applyFill="1" applyBorder="1" applyAlignment="1" applyProtection="1">
      <alignment horizontal="left"/>
      <protection/>
    </xf>
    <xf numFmtId="0" fontId="14" fillId="2" borderId="28" xfId="0" applyFont="1" applyFill="1" applyBorder="1" applyAlignment="1" applyProtection="1">
      <alignment horizontal="left"/>
      <protection/>
    </xf>
    <xf numFmtId="0" fontId="14" fillId="2" borderId="29" xfId="0" applyFont="1" applyFill="1" applyBorder="1" applyAlignment="1" applyProtection="1">
      <alignment horizontal="left"/>
      <protection/>
    </xf>
    <xf numFmtId="0" fontId="14" fillId="2" borderId="30" xfId="0" applyFont="1" applyFill="1" applyBorder="1" applyAlignment="1" applyProtection="1">
      <alignment horizontal="left"/>
      <protection/>
    </xf>
    <xf numFmtId="3" fontId="13" fillId="2" borderId="28" xfId="0" applyNumberFormat="1" applyFont="1" applyFill="1" applyBorder="1" applyAlignment="1" applyProtection="1">
      <alignment horizontal="center" vertical="center"/>
      <protection/>
    </xf>
    <xf numFmtId="3" fontId="13" fillId="2" borderId="30" xfId="0" applyNumberFormat="1" applyFont="1" applyFill="1" applyBorder="1" applyAlignment="1" applyProtection="1">
      <alignment horizontal="center" vertical="center"/>
      <protection/>
    </xf>
    <xf numFmtId="0" fontId="15" fillId="2" borderId="28" xfId="0" applyFont="1" applyFill="1" applyBorder="1" applyAlignment="1" applyProtection="1">
      <alignment horizontal="center"/>
      <protection/>
    </xf>
    <xf numFmtId="0" fontId="15" fillId="2" borderId="29" xfId="0" applyFont="1" applyFill="1" applyBorder="1" applyAlignment="1" applyProtection="1">
      <alignment horizontal="center"/>
      <protection/>
    </xf>
    <xf numFmtId="0" fontId="15" fillId="2" borderId="30" xfId="0" applyFont="1" applyFill="1" applyBorder="1" applyAlignment="1" applyProtection="1">
      <alignment horizontal="center"/>
      <protection/>
    </xf>
    <xf numFmtId="0" fontId="6" fillId="0" borderId="21" xfId="0" applyFont="1" applyBorder="1" applyAlignment="1" applyProtection="1">
      <alignment horizontal="left"/>
      <protection/>
    </xf>
    <xf numFmtId="0" fontId="4" fillId="2" borderId="0" xfId="0" applyFont="1" applyFill="1" applyBorder="1" applyAlignment="1" applyProtection="1">
      <alignment horizontal="center" vertical="center" wrapText="1"/>
      <protection/>
    </xf>
    <xf numFmtId="0" fontId="9" fillId="3" borderId="20" xfId="0" applyFont="1" applyFill="1" applyBorder="1" applyAlignment="1" applyProtection="1">
      <alignment horizontal="center" vertical="center"/>
      <protection/>
    </xf>
    <xf numFmtId="0" fontId="9" fillId="3" borderId="21" xfId="0" applyFont="1" applyFill="1" applyBorder="1" applyAlignment="1" applyProtection="1">
      <alignment horizontal="center" vertical="center"/>
      <protection/>
    </xf>
    <xf numFmtId="0" fontId="9" fillId="3" borderId="25"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wrapText="1"/>
      <protection/>
    </xf>
    <xf numFmtId="0" fontId="9" fillId="3" borderId="25" xfId="0" applyFont="1" applyFill="1" applyBorder="1" applyAlignment="1" applyProtection="1">
      <alignment horizontal="center" vertical="center" wrapText="1"/>
      <protection/>
    </xf>
    <xf numFmtId="0" fontId="9" fillId="3" borderId="22" xfId="0" applyFont="1" applyFill="1" applyBorder="1" applyAlignment="1" applyProtection="1">
      <alignment horizontal="left" vertical="center"/>
      <protection/>
    </xf>
    <xf numFmtId="0" fontId="9" fillId="3" borderId="23" xfId="0" applyFont="1" applyFill="1" applyBorder="1" applyAlignment="1" applyProtection="1">
      <alignment horizontal="left" vertical="center"/>
      <protection/>
    </xf>
    <xf numFmtId="0" fontId="9" fillId="3" borderId="17" xfId="0" applyFont="1" applyFill="1" applyBorder="1" applyAlignment="1" applyProtection="1">
      <alignment horizontal="left" vertical="center"/>
      <protection/>
    </xf>
    <xf numFmtId="0" fontId="13" fillId="7" borderId="14" xfId="0" applyFont="1" applyFill="1" applyBorder="1" applyAlignment="1" applyProtection="1">
      <alignment horizontal="center" vertical="center"/>
      <protection/>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10" fillId="0" borderId="29" xfId="0" applyFont="1" applyBorder="1" applyAlignment="1" applyProtection="1">
      <alignment horizontal="center" vertical="top"/>
      <protection/>
    </xf>
    <xf numFmtId="0" fontId="14" fillId="0" borderId="28" xfId="0" applyFont="1" applyBorder="1" applyAlignment="1" applyProtection="1">
      <alignment horizontal="left" vertical="center" wrapText="1"/>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6" fillId="0" borderId="0" xfId="0" applyFont="1" applyBorder="1" applyAlignment="1" applyProtection="1">
      <alignment horizontal="left" vertical="top"/>
      <protection/>
    </xf>
    <xf numFmtId="0" fontId="15" fillId="6" borderId="28" xfId="0" applyFont="1" applyFill="1" applyBorder="1" applyAlignment="1" applyProtection="1">
      <alignment horizontal="center" vertical="center"/>
      <protection/>
    </xf>
    <xf numFmtId="0" fontId="15" fillId="6" borderId="29" xfId="0" applyFont="1" applyFill="1" applyBorder="1" applyAlignment="1" applyProtection="1">
      <alignment horizontal="center" vertical="center"/>
      <protection/>
    </xf>
    <xf numFmtId="0" fontId="15" fillId="6" borderId="30" xfId="0" applyFont="1" applyFill="1" applyBorder="1" applyAlignment="1" applyProtection="1">
      <alignment horizontal="center" vertical="center"/>
      <protection/>
    </xf>
    <xf numFmtId="3" fontId="26" fillId="6" borderId="28" xfId="0" applyNumberFormat="1" applyFont="1" applyFill="1" applyBorder="1" applyAlignment="1" applyProtection="1">
      <alignment horizontal="center"/>
      <protection/>
    </xf>
    <xf numFmtId="3" fontId="26" fillId="6" borderId="29" xfId="0" applyNumberFormat="1" applyFont="1" applyFill="1" applyBorder="1" applyAlignment="1" applyProtection="1">
      <alignment horizontal="center"/>
      <protection/>
    </xf>
    <xf numFmtId="3" fontId="26" fillId="6" borderId="30" xfId="0" applyNumberFormat="1" applyFont="1" applyFill="1" applyBorder="1" applyAlignment="1" applyProtection="1">
      <alignment horizontal="center"/>
      <protection/>
    </xf>
    <xf numFmtId="0" fontId="14" fillId="0" borderId="14" xfId="0" applyFont="1" applyBorder="1" applyAlignment="1" applyProtection="1">
      <alignment horizontal="left" wrapText="1"/>
      <protection/>
    </xf>
    <xf numFmtId="0" fontId="15" fillId="0" borderId="21" xfId="0" applyFont="1" applyFill="1" applyBorder="1" applyAlignment="1" applyProtection="1">
      <alignment horizontal="left"/>
      <protection/>
    </xf>
    <xf numFmtId="0" fontId="24" fillId="0" borderId="21" xfId="0" applyFont="1" applyBorder="1" applyAlignment="1" applyProtection="1">
      <alignment horizontal="left"/>
      <protection/>
    </xf>
    <xf numFmtId="0" fontId="25" fillId="3" borderId="28" xfId="0" applyFont="1" applyFill="1" applyBorder="1" applyAlignment="1" applyProtection="1">
      <alignment horizontal="center"/>
      <protection/>
    </xf>
    <xf numFmtId="0" fontId="25" fillId="3" borderId="29" xfId="0" applyFont="1" applyFill="1" applyBorder="1" applyAlignment="1" applyProtection="1">
      <alignment horizontal="center"/>
      <protection/>
    </xf>
    <xf numFmtId="0" fontId="25" fillId="3" borderId="30" xfId="0" applyFont="1" applyFill="1" applyBorder="1" applyAlignment="1" applyProtection="1">
      <alignment horizontal="center"/>
      <protection/>
    </xf>
    <xf numFmtId="0" fontId="0" fillId="2" borderId="15" xfId="0" applyFill="1" applyBorder="1" applyAlignment="1" applyProtection="1">
      <alignment horizontal="center"/>
      <protection/>
    </xf>
    <xf numFmtId="49" fontId="25" fillId="3" borderId="28" xfId="0" applyNumberFormat="1" applyFont="1" applyFill="1" applyBorder="1" applyAlignment="1" applyProtection="1">
      <alignment horizontal="center"/>
      <protection/>
    </xf>
    <xf numFmtId="49" fontId="25" fillId="3" borderId="29" xfId="0" applyNumberFormat="1" applyFont="1" applyFill="1" applyBorder="1" applyAlignment="1" applyProtection="1">
      <alignment horizontal="center"/>
      <protection/>
    </xf>
    <xf numFmtId="49" fontId="25" fillId="3" borderId="30" xfId="0" applyNumberFormat="1" applyFont="1" applyFill="1" applyBorder="1" applyAlignment="1" applyProtection="1">
      <alignment horizontal="center"/>
      <protection/>
    </xf>
    <xf numFmtId="0" fontId="15" fillId="0" borderId="14" xfId="0" applyFont="1" applyBorder="1" applyAlignment="1" applyProtection="1">
      <alignment horizontal="left"/>
      <protection/>
    </xf>
    <xf numFmtId="3" fontId="26" fillId="3" borderId="14" xfId="0" applyNumberFormat="1" applyFont="1" applyFill="1" applyBorder="1" applyAlignment="1" applyProtection="1">
      <alignment horizontal="center"/>
      <protection/>
    </xf>
    <xf numFmtId="0" fontId="0" fillId="5" borderId="14" xfId="0" applyFont="1" applyFill="1" applyBorder="1" applyAlignment="1" applyProtection="1">
      <alignment horizontal="center"/>
      <protection locked="0"/>
    </xf>
    <xf numFmtId="0" fontId="14" fillId="2" borderId="20" xfId="0" applyFont="1" applyFill="1" applyBorder="1" applyAlignment="1" applyProtection="1">
      <alignment horizontal="center" vertical="center" wrapText="1"/>
      <protection/>
    </xf>
    <xf numFmtId="0" fontId="14" fillId="2" borderId="21" xfId="0" applyFont="1" applyFill="1" applyBorder="1" applyAlignment="1" applyProtection="1">
      <alignment horizontal="center" vertical="center" wrapText="1"/>
      <protection/>
    </xf>
    <xf numFmtId="0" fontId="14" fillId="2" borderId="25" xfId="0" applyFont="1" applyFill="1" applyBorder="1" applyAlignment="1" applyProtection="1">
      <alignment horizontal="center" vertical="center" wrapText="1"/>
      <protection/>
    </xf>
    <xf numFmtId="0" fontId="0" fillId="2" borderId="31" xfId="0" applyFill="1" applyBorder="1" applyAlignment="1" applyProtection="1">
      <alignment vertical="center" wrapText="1"/>
      <protection/>
    </xf>
    <xf numFmtId="0" fontId="26" fillId="0" borderId="14" xfId="0" applyFont="1" applyBorder="1" applyAlignment="1" applyProtection="1">
      <alignment horizontal="center" vertical="center"/>
      <protection locked="0"/>
    </xf>
    <xf numFmtId="0" fontId="26" fillId="6" borderId="14" xfId="0" applyFont="1" applyFill="1" applyBorder="1" applyAlignment="1" applyProtection="1">
      <alignment horizontal="center" vertical="center"/>
      <protection/>
    </xf>
    <xf numFmtId="0" fontId="16" fillId="3" borderId="14" xfId="0" applyFont="1" applyFill="1" applyBorder="1" applyAlignment="1" applyProtection="1">
      <alignment horizontal="center" vertical="center"/>
      <protection/>
    </xf>
    <xf numFmtId="0" fontId="16" fillId="3" borderId="14" xfId="0" applyFont="1" applyFill="1" applyBorder="1" applyAlignment="1" applyProtection="1">
      <alignment horizontal="left"/>
      <protection/>
    </xf>
    <xf numFmtId="0" fontId="0" fillId="0" borderId="0" xfId="0" applyBorder="1" applyAlignment="1">
      <alignment horizontal="center"/>
    </xf>
    <xf numFmtId="0" fontId="7" fillId="0" borderId="0" xfId="0" applyFont="1" applyBorder="1" applyAlignment="1">
      <alignment horizontal="center" vertical="center"/>
    </xf>
    <xf numFmtId="0" fontId="3" fillId="3" borderId="0" xfId="0" applyFont="1" applyFill="1" applyAlignment="1">
      <alignment horizontal="center" vertical="center"/>
    </xf>
    <xf numFmtId="0" fontId="13" fillId="0" borderId="0" xfId="0" applyFont="1" applyAlignment="1">
      <alignment horizontal="right" vertical="center"/>
    </xf>
    <xf numFmtId="0" fontId="27" fillId="3" borderId="0" xfId="0" applyFont="1" applyFill="1" applyBorder="1" applyAlignment="1">
      <alignment horizontal="center" vertical="center"/>
    </xf>
    <xf numFmtId="0" fontId="0" fillId="0" borderId="23" xfId="0" applyBorder="1" applyAlignment="1" applyProtection="1">
      <alignment horizontal="center"/>
      <protection/>
    </xf>
    <xf numFmtId="0" fontId="22" fillId="0" borderId="16" xfId="0" applyFont="1" applyBorder="1" applyAlignment="1" applyProtection="1">
      <alignment horizontal="center" vertical="center"/>
      <protection/>
    </xf>
    <xf numFmtId="0" fontId="3" fillId="3" borderId="15" xfId="0" applyFont="1" applyFill="1" applyBorder="1" applyAlignment="1" applyProtection="1">
      <alignment horizontal="center" vertical="center"/>
      <protection/>
    </xf>
    <xf numFmtId="0" fontId="3" fillId="3" borderId="16" xfId="0" applyFont="1" applyFill="1" applyBorder="1" applyAlignment="1" applyProtection="1">
      <alignment horizontal="center" vertical="center"/>
      <protection/>
    </xf>
    <xf numFmtId="0" fontId="3" fillId="3" borderId="22" xfId="0" applyFont="1" applyFill="1" applyBorder="1" applyAlignment="1" applyProtection="1">
      <alignment horizontal="center" vertical="center"/>
      <protection/>
    </xf>
    <xf numFmtId="0" fontId="3" fillId="3" borderId="23" xfId="0" applyFont="1" applyFill="1" applyBorder="1" applyAlignment="1" applyProtection="1">
      <alignment horizontal="center" vertical="center"/>
      <protection/>
    </xf>
    <xf numFmtId="0" fontId="3" fillId="3" borderId="17"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13" fillId="0" borderId="29" xfId="0" applyFont="1" applyBorder="1" applyAlignment="1" applyProtection="1">
      <alignment horizontal="right" vertical="center"/>
      <protection/>
    </xf>
    <xf numFmtId="0" fontId="13" fillId="0" borderId="23" xfId="0" applyFont="1" applyBorder="1"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xdr:col>
      <xdr:colOff>685800</xdr:colOff>
      <xdr:row>3</xdr:row>
      <xdr:rowOff>95250</xdr:rowOff>
    </xdr:to>
    <xdr:pic>
      <xdr:nvPicPr>
        <xdr:cNvPr id="5688" name="Picture 1"/>
        <xdr:cNvPicPr preferRelativeResize="1">
          <a:picLocks noChangeAspect="1"/>
        </xdr:cNvPicPr>
      </xdr:nvPicPr>
      <xdr:blipFill>
        <a:blip r:embed="rId1"/>
        <a:stretch>
          <a:fillRect/>
        </a:stretch>
      </xdr:blipFill>
      <xdr:spPr bwMode="auto">
        <a:xfrm>
          <a:off x="76200" y="0"/>
          <a:ext cx="666750" cy="800100"/>
        </a:xfrm>
        <a:prstGeom prst="rect">
          <a:avLst/>
        </a:prstGeom>
        <a:noFill/>
        <a:ln w="9525">
          <a:noFill/>
        </a:ln>
      </xdr:spPr>
    </xdr:pic>
    <xdr:clientData/>
  </xdr:twoCellAnchor>
  <xdr:twoCellAnchor editAs="oneCell">
    <xdr:from>
      <xdr:col>1</xdr:col>
      <xdr:colOff>19050</xdr:colOff>
      <xdr:row>371</xdr:row>
      <xdr:rowOff>38100</xdr:rowOff>
    </xdr:from>
    <xdr:to>
      <xdr:col>1</xdr:col>
      <xdr:colOff>685800</xdr:colOff>
      <xdr:row>374</xdr:row>
      <xdr:rowOff>123825</xdr:rowOff>
    </xdr:to>
    <xdr:pic>
      <xdr:nvPicPr>
        <xdr:cNvPr id="5689" name="Picture 2"/>
        <xdr:cNvPicPr preferRelativeResize="1">
          <a:picLocks noChangeAspect="1"/>
        </xdr:cNvPicPr>
      </xdr:nvPicPr>
      <xdr:blipFill>
        <a:blip r:embed="rId2"/>
        <a:stretch>
          <a:fillRect/>
        </a:stretch>
      </xdr:blipFill>
      <xdr:spPr bwMode="auto">
        <a:xfrm>
          <a:off x="76200" y="74847450"/>
          <a:ext cx="666750" cy="847725"/>
        </a:xfrm>
        <a:prstGeom prst="rect">
          <a:avLst/>
        </a:prstGeom>
        <a:noFill/>
        <a:ln w="9525">
          <a:noFill/>
        </a:ln>
      </xdr:spPr>
    </xdr:pic>
    <xdr:clientData/>
  </xdr:twoCellAnchor>
  <xdr:twoCellAnchor editAs="oneCell">
    <xdr:from>
      <xdr:col>0</xdr:col>
      <xdr:colOff>47625</xdr:colOff>
      <xdr:row>413</xdr:row>
      <xdr:rowOff>0</xdr:rowOff>
    </xdr:from>
    <xdr:to>
      <xdr:col>1</xdr:col>
      <xdr:colOff>695325</xdr:colOff>
      <xdr:row>416</xdr:row>
      <xdr:rowOff>114300</xdr:rowOff>
    </xdr:to>
    <xdr:pic>
      <xdr:nvPicPr>
        <xdr:cNvPr id="5690" name="Picture 3"/>
        <xdr:cNvPicPr preferRelativeResize="1">
          <a:picLocks noChangeAspect="1"/>
        </xdr:cNvPicPr>
      </xdr:nvPicPr>
      <xdr:blipFill>
        <a:blip r:embed="rId3"/>
        <a:stretch>
          <a:fillRect/>
        </a:stretch>
      </xdr:blipFill>
      <xdr:spPr bwMode="auto">
        <a:xfrm>
          <a:off x="47625" y="85077300"/>
          <a:ext cx="704850" cy="847725"/>
        </a:xfrm>
        <a:prstGeom prst="rect">
          <a:avLst/>
        </a:prstGeom>
        <a:noFill/>
        <a:ln w="9525">
          <a:noFill/>
        </a:ln>
      </xdr:spPr>
    </xdr:pic>
    <xdr:clientData/>
  </xdr:twoCellAnchor>
  <xdr:twoCellAnchor editAs="oneCell">
    <xdr:from>
      <xdr:col>1</xdr:col>
      <xdr:colOff>9525</xdr:colOff>
      <xdr:row>461</xdr:row>
      <xdr:rowOff>9525</xdr:rowOff>
    </xdr:from>
    <xdr:to>
      <xdr:col>2</xdr:col>
      <xdr:colOff>9525</xdr:colOff>
      <xdr:row>463</xdr:row>
      <xdr:rowOff>171450</xdr:rowOff>
    </xdr:to>
    <xdr:pic>
      <xdr:nvPicPr>
        <xdr:cNvPr id="5691" name="Picture 4"/>
        <xdr:cNvPicPr preferRelativeResize="1">
          <a:picLocks noChangeAspect="1"/>
        </xdr:cNvPicPr>
      </xdr:nvPicPr>
      <xdr:blipFill>
        <a:blip r:embed="rId4"/>
        <a:stretch>
          <a:fillRect/>
        </a:stretch>
      </xdr:blipFill>
      <xdr:spPr bwMode="auto">
        <a:xfrm>
          <a:off x="66675" y="95335725"/>
          <a:ext cx="704850" cy="857250"/>
        </a:xfrm>
        <a:prstGeom prst="rect">
          <a:avLst/>
        </a:prstGeom>
        <a:noFill/>
        <a:ln w="9525">
          <a:noFill/>
        </a:ln>
      </xdr:spPr>
    </xdr:pic>
    <xdr:clientData/>
  </xdr:twoCellAnchor>
  <xdr:twoCellAnchor editAs="oneCell">
    <xdr:from>
      <xdr:col>1</xdr:col>
      <xdr:colOff>19050</xdr:colOff>
      <xdr:row>624</xdr:row>
      <xdr:rowOff>38100</xdr:rowOff>
    </xdr:from>
    <xdr:to>
      <xdr:col>1</xdr:col>
      <xdr:colOff>685800</xdr:colOff>
      <xdr:row>628</xdr:row>
      <xdr:rowOff>38100</xdr:rowOff>
    </xdr:to>
    <xdr:pic>
      <xdr:nvPicPr>
        <xdr:cNvPr id="5692" name="Picture 2"/>
        <xdr:cNvPicPr preferRelativeResize="1">
          <a:picLocks noChangeAspect="1"/>
        </xdr:cNvPicPr>
      </xdr:nvPicPr>
      <xdr:blipFill>
        <a:blip r:embed="rId5"/>
        <a:stretch>
          <a:fillRect/>
        </a:stretch>
      </xdr:blipFill>
      <xdr:spPr bwMode="auto">
        <a:xfrm>
          <a:off x="76200" y="125910975"/>
          <a:ext cx="666750" cy="695325"/>
        </a:xfrm>
        <a:prstGeom prst="rect">
          <a:avLst/>
        </a:prstGeom>
        <a:noFill/>
        <a:ln w="9525">
          <a:noFill/>
        </a:ln>
      </xdr:spPr>
    </xdr:pic>
    <xdr:clientData/>
  </xdr:twoCellAnchor>
  <xdr:twoCellAnchor editAs="oneCell">
    <xdr:from>
      <xdr:col>0</xdr:col>
      <xdr:colOff>47625</xdr:colOff>
      <xdr:row>672</xdr:row>
      <xdr:rowOff>0</xdr:rowOff>
    </xdr:from>
    <xdr:to>
      <xdr:col>1</xdr:col>
      <xdr:colOff>695325</xdr:colOff>
      <xdr:row>675</xdr:row>
      <xdr:rowOff>114300</xdr:rowOff>
    </xdr:to>
    <xdr:pic>
      <xdr:nvPicPr>
        <xdr:cNvPr id="5693" name="Picture 3"/>
        <xdr:cNvPicPr preferRelativeResize="1">
          <a:picLocks noChangeAspect="1"/>
        </xdr:cNvPicPr>
      </xdr:nvPicPr>
      <xdr:blipFill>
        <a:blip r:embed="rId3"/>
        <a:stretch>
          <a:fillRect/>
        </a:stretch>
      </xdr:blipFill>
      <xdr:spPr bwMode="auto">
        <a:xfrm>
          <a:off x="47625" y="136102725"/>
          <a:ext cx="704850" cy="847725"/>
        </a:xfrm>
        <a:prstGeom prst="rect">
          <a:avLst/>
        </a:prstGeom>
        <a:noFill/>
        <a:ln w="9525">
          <a:noFill/>
        </a:ln>
      </xdr:spPr>
    </xdr:pic>
    <xdr:clientData/>
  </xdr:twoCellAnchor>
  <xdr:twoCellAnchor editAs="oneCell">
    <xdr:from>
      <xdr:col>1</xdr:col>
      <xdr:colOff>19050</xdr:colOff>
      <xdr:row>723</xdr:row>
      <xdr:rowOff>0</xdr:rowOff>
    </xdr:from>
    <xdr:to>
      <xdr:col>1</xdr:col>
      <xdr:colOff>685800</xdr:colOff>
      <xdr:row>725</xdr:row>
      <xdr:rowOff>104775</xdr:rowOff>
    </xdr:to>
    <xdr:pic>
      <xdr:nvPicPr>
        <xdr:cNvPr id="5694" name="Picture 1"/>
        <xdr:cNvPicPr preferRelativeResize="1">
          <a:picLocks noChangeAspect="1"/>
        </xdr:cNvPicPr>
      </xdr:nvPicPr>
      <xdr:blipFill>
        <a:blip r:embed="rId1"/>
        <a:stretch>
          <a:fillRect/>
        </a:stretch>
      </xdr:blipFill>
      <xdr:spPr bwMode="auto">
        <a:xfrm>
          <a:off x="76200" y="146437350"/>
          <a:ext cx="666750" cy="800100"/>
        </a:xfrm>
        <a:prstGeom prst="rect">
          <a:avLst/>
        </a:prstGeom>
        <a:noFill/>
        <a:ln w="9525">
          <a:noFill/>
        </a:ln>
      </xdr:spPr>
    </xdr:pic>
    <xdr:clientData/>
  </xdr:twoCellAnchor>
  <xdr:twoCellAnchor editAs="oneCell">
    <xdr:from>
      <xdr:col>1</xdr:col>
      <xdr:colOff>19050</xdr:colOff>
      <xdr:row>723</xdr:row>
      <xdr:rowOff>0</xdr:rowOff>
    </xdr:from>
    <xdr:to>
      <xdr:col>1</xdr:col>
      <xdr:colOff>685800</xdr:colOff>
      <xdr:row>725</xdr:row>
      <xdr:rowOff>152400</xdr:rowOff>
    </xdr:to>
    <xdr:pic>
      <xdr:nvPicPr>
        <xdr:cNvPr id="5695" name="Picture 2"/>
        <xdr:cNvPicPr preferRelativeResize="1">
          <a:picLocks noChangeAspect="1"/>
        </xdr:cNvPicPr>
      </xdr:nvPicPr>
      <xdr:blipFill>
        <a:blip r:embed="rId6"/>
        <a:stretch>
          <a:fillRect/>
        </a:stretch>
      </xdr:blipFill>
      <xdr:spPr bwMode="auto">
        <a:xfrm>
          <a:off x="76200" y="146437350"/>
          <a:ext cx="666750" cy="847725"/>
        </a:xfrm>
        <a:prstGeom prst="rect">
          <a:avLst/>
        </a:prstGeom>
        <a:noFill/>
        <a:ln w="9525">
          <a:noFill/>
        </a:ln>
      </xdr:spPr>
    </xdr:pic>
    <xdr:clientData/>
  </xdr:twoCellAnchor>
  <xdr:twoCellAnchor>
    <xdr:from>
      <xdr:col>32</xdr:col>
      <xdr:colOff>276225</xdr:colOff>
      <xdr:row>0</xdr:row>
      <xdr:rowOff>0</xdr:rowOff>
    </xdr:from>
    <xdr:to>
      <xdr:col>33</xdr:col>
      <xdr:colOff>504825</xdr:colOff>
      <xdr:row>2</xdr:row>
      <xdr:rowOff>0</xdr:rowOff>
    </xdr:to>
    <xdr:pic>
      <xdr:nvPicPr>
        <xdr:cNvPr id="5696" name="Picture 0" descr="sigla gal.jpg"/>
        <xdr:cNvPicPr preferRelativeResize="1">
          <a:picLocks noChangeAspect="1"/>
        </xdr:cNvPicPr>
      </xdr:nvPicPr>
      <xdr:blipFill>
        <a:blip r:embed="rId7"/>
        <a:stretch>
          <a:fillRect/>
        </a:stretch>
      </xdr:blipFill>
      <xdr:spPr bwMode="auto">
        <a:xfrm>
          <a:off x="6438900" y="0"/>
          <a:ext cx="514350" cy="5048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38100</xdr:rowOff>
    </xdr:from>
    <xdr:to>
      <xdr:col>1</xdr:col>
      <xdr:colOff>685800</xdr:colOff>
      <xdr:row>3</xdr:row>
      <xdr:rowOff>123825</xdr:rowOff>
    </xdr:to>
    <xdr:pic>
      <xdr:nvPicPr>
        <xdr:cNvPr id="6214" name="Picture 2"/>
        <xdr:cNvPicPr preferRelativeResize="1">
          <a:picLocks noChangeAspect="1"/>
        </xdr:cNvPicPr>
      </xdr:nvPicPr>
      <xdr:blipFill>
        <a:blip r:embed="rId1"/>
        <a:stretch>
          <a:fillRect/>
        </a:stretch>
      </xdr:blipFill>
      <xdr:spPr bwMode="auto">
        <a:xfrm>
          <a:off x="76200" y="38100"/>
          <a:ext cx="666750" cy="8477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xdr:col>
      <xdr:colOff>685800</xdr:colOff>
      <xdr:row>3</xdr:row>
      <xdr:rowOff>114300</xdr:rowOff>
    </xdr:to>
    <xdr:pic>
      <xdr:nvPicPr>
        <xdr:cNvPr id="9310" name="Picture 1"/>
        <xdr:cNvPicPr preferRelativeResize="1">
          <a:picLocks noChangeAspect="1"/>
        </xdr:cNvPicPr>
      </xdr:nvPicPr>
      <xdr:blipFill>
        <a:blip r:embed="rId1"/>
        <a:stretch>
          <a:fillRect/>
        </a:stretch>
      </xdr:blipFill>
      <xdr:spPr bwMode="auto">
        <a:xfrm>
          <a:off x="76200" y="0"/>
          <a:ext cx="666750" cy="847725"/>
        </a:xfrm>
        <a:prstGeom prst="rect">
          <a:avLst/>
        </a:prstGeom>
        <a:noFill/>
        <a:ln w="9525">
          <a:noFill/>
        </a:ln>
      </xdr:spPr>
    </xdr:pic>
    <xdr:clientData/>
  </xdr:twoCellAnchor>
  <xdr:twoCellAnchor editAs="oneCell">
    <xdr:from>
      <xdr:col>1</xdr:col>
      <xdr:colOff>19050</xdr:colOff>
      <xdr:row>48</xdr:row>
      <xdr:rowOff>0</xdr:rowOff>
    </xdr:from>
    <xdr:to>
      <xdr:col>1</xdr:col>
      <xdr:colOff>685800</xdr:colOff>
      <xdr:row>51</xdr:row>
      <xdr:rowOff>114300</xdr:rowOff>
    </xdr:to>
    <xdr:pic>
      <xdr:nvPicPr>
        <xdr:cNvPr id="9311" name="Picture 1"/>
        <xdr:cNvPicPr preferRelativeResize="1">
          <a:picLocks noChangeAspect="1"/>
        </xdr:cNvPicPr>
      </xdr:nvPicPr>
      <xdr:blipFill>
        <a:blip r:embed="rId1"/>
        <a:stretch>
          <a:fillRect/>
        </a:stretch>
      </xdr:blipFill>
      <xdr:spPr bwMode="auto">
        <a:xfrm>
          <a:off x="76200" y="10248900"/>
          <a:ext cx="666750" cy="847725"/>
        </a:xfrm>
        <a:prstGeom prst="rect">
          <a:avLst/>
        </a:prstGeom>
        <a:noFill/>
        <a:ln w="9525">
          <a:noFill/>
        </a:ln>
      </xdr:spPr>
    </xdr:pic>
    <xdr:clientData/>
  </xdr:twoCellAnchor>
  <xdr:twoCellAnchor editAs="oneCell">
    <xdr:from>
      <xdr:col>1</xdr:col>
      <xdr:colOff>19050</xdr:colOff>
      <xdr:row>96</xdr:row>
      <xdr:rowOff>0</xdr:rowOff>
    </xdr:from>
    <xdr:to>
      <xdr:col>1</xdr:col>
      <xdr:colOff>685800</xdr:colOff>
      <xdr:row>99</xdr:row>
      <xdr:rowOff>114300</xdr:rowOff>
    </xdr:to>
    <xdr:pic>
      <xdr:nvPicPr>
        <xdr:cNvPr id="9312" name="Picture 1"/>
        <xdr:cNvPicPr preferRelativeResize="1">
          <a:picLocks noChangeAspect="1"/>
        </xdr:cNvPicPr>
      </xdr:nvPicPr>
      <xdr:blipFill>
        <a:blip r:embed="rId1"/>
        <a:stretch>
          <a:fillRect/>
        </a:stretch>
      </xdr:blipFill>
      <xdr:spPr bwMode="auto">
        <a:xfrm>
          <a:off x="76200" y="20497800"/>
          <a:ext cx="666750" cy="8477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9525</xdr:colOff>
      <xdr:row>2</xdr:row>
      <xdr:rowOff>171450</xdr:rowOff>
    </xdr:to>
    <xdr:pic>
      <xdr:nvPicPr>
        <xdr:cNvPr id="10268" name="Picture 3"/>
        <xdr:cNvPicPr preferRelativeResize="1">
          <a:picLocks noChangeAspect="1"/>
        </xdr:cNvPicPr>
      </xdr:nvPicPr>
      <xdr:blipFill>
        <a:blip r:embed="rId1"/>
        <a:stretch>
          <a:fillRect/>
        </a:stretch>
      </xdr:blipFill>
      <xdr:spPr bwMode="auto">
        <a:xfrm>
          <a:off x="66675" y="9525"/>
          <a:ext cx="704850" cy="8572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2</xdr:col>
      <xdr:colOff>9525</xdr:colOff>
      <xdr:row>5</xdr:row>
      <xdr:rowOff>47625</xdr:rowOff>
    </xdr:to>
    <xdr:pic>
      <xdr:nvPicPr>
        <xdr:cNvPr id="11300" name="Picture 2"/>
        <xdr:cNvPicPr preferRelativeResize="1">
          <a:picLocks noChangeAspect="1"/>
        </xdr:cNvPicPr>
      </xdr:nvPicPr>
      <xdr:blipFill>
        <a:blip r:embed="rId1"/>
        <a:stretch>
          <a:fillRect/>
        </a:stretch>
      </xdr:blipFill>
      <xdr:spPr bwMode="auto">
        <a:xfrm>
          <a:off x="66675" y="0"/>
          <a:ext cx="704850" cy="85725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695325</xdr:colOff>
      <xdr:row>3</xdr:row>
      <xdr:rowOff>114300</xdr:rowOff>
    </xdr:to>
    <xdr:pic>
      <xdr:nvPicPr>
        <xdr:cNvPr id="13338" name="Picture 3"/>
        <xdr:cNvPicPr preferRelativeResize="1">
          <a:picLocks noChangeAspect="1"/>
        </xdr:cNvPicPr>
      </xdr:nvPicPr>
      <xdr:blipFill>
        <a:blip r:embed="rId1"/>
        <a:stretch>
          <a:fillRect/>
        </a:stretch>
      </xdr:blipFill>
      <xdr:spPr bwMode="auto">
        <a:xfrm>
          <a:off x="47625" y="0"/>
          <a:ext cx="704850" cy="8477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695325</xdr:colOff>
      <xdr:row>2</xdr:row>
      <xdr:rowOff>152400</xdr:rowOff>
    </xdr:to>
    <xdr:pic>
      <xdr:nvPicPr>
        <xdr:cNvPr id="12314" name="Picture 3"/>
        <xdr:cNvPicPr preferRelativeResize="1">
          <a:picLocks noChangeAspect="1"/>
        </xdr:cNvPicPr>
      </xdr:nvPicPr>
      <xdr:blipFill>
        <a:blip r:embed="rId1"/>
        <a:stretch>
          <a:fillRect/>
        </a:stretch>
      </xdr:blipFill>
      <xdr:spPr bwMode="auto">
        <a:xfrm>
          <a:off x="47625" y="0"/>
          <a:ext cx="704850" cy="8477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1084"/>
  <sheetViews>
    <sheetView view="pageBreakPreview" zoomScaleSheetLayoutView="100" workbookViewId="0" topLeftCell="A1077">
      <selection activeCell="V967" sqref="V967:AD967"/>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8" width="1.75390625" style="2" customWidth="1"/>
    <col min="9" max="9" width="2.25390625" style="2" customWidth="1"/>
    <col min="10" max="10" width="2.00390625" style="2" customWidth="1"/>
    <col min="11" max="11" width="1.625" style="2" customWidth="1"/>
    <col min="12" max="15" width="1.75390625" style="2" customWidth="1"/>
    <col min="16" max="16" width="1.4921875" style="2" customWidth="1"/>
    <col min="17" max="21" width="2.00390625" style="2" customWidth="1"/>
    <col min="22" max="23" width="2.375" style="2" customWidth="1"/>
    <col min="24" max="24" width="2.50390625" style="2" customWidth="1"/>
    <col min="25" max="25" width="2.375" style="2" customWidth="1"/>
    <col min="26" max="26" width="1.75390625" style="2" customWidth="1"/>
    <col min="27" max="29" width="2.25390625" style="2" customWidth="1"/>
    <col min="30" max="30" width="2.625" style="2" customWidth="1"/>
    <col min="31" max="31" width="6.25390625" style="2" customWidth="1"/>
    <col min="32" max="32" width="7.25390625" style="2" customWidth="1"/>
    <col min="33" max="33" width="3.75390625" style="2" customWidth="1"/>
    <col min="34" max="34" width="8.25390625" style="2" customWidth="1"/>
    <col min="35" max="35" width="1.12109375" style="2" customWidth="1"/>
    <col min="36" max="16384" width="11.25390625" style="2" customWidth="1"/>
  </cols>
  <sheetData>
    <row r="1" spans="1:35" ht="21">
      <c r="A1" s="1"/>
      <c r="B1" s="441" t="s">
        <v>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1"/>
    </row>
    <row r="2" spans="1:35" ht="19.2" customHeight="1">
      <c r="A2" s="1"/>
      <c r="B2" s="446" t="s">
        <v>1</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1"/>
    </row>
    <row r="3" spans="1:35" ht="15.75" customHeight="1">
      <c r="A3" s="1"/>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
      <c r="AF3" s="461" t="s">
        <v>640</v>
      </c>
      <c r="AG3" s="461"/>
      <c r="AH3" s="461"/>
      <c r="AI3" s="1"/>
    </row>
    <row r="4" spans="1:35" ht="15.6" customHeight="1">
      <c r="A4" s="1"/>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603" t="s">
        <v>156</v>
      </c>
      <c r="AF4" s="603"/>
      <c r="AG4" s="603"/>
      <c r="AH4" s="603"/>
      <c r="AI4" s="1"/>
    </row>
    <row r="5" spans="1:35" ht="15" customHeight="1">
      <c r="A5" s="1"/>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603"/>
      <c r="AF5" s="603"/>
      <c r="AG5" s="603"/>
      <c r="AH5" s="603"/>
      <c r="AI5" s="1"/>
    </row>
    <row r="6" spans="1:35" ht="3" customHeight="1">
      <c r="A6" s="1"/>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1"/>
    </row>
    <row r="7" spans="1:35" ht="35.25" customHeight="1">
      <c r="A7" s="4"/>
      <c r="B7" s="579" t="s">
        <v>159</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1"/>
      <c r="AE7" s="578" t="s">
        <v>348</v>
      </c>
      <c r="AF7" s="578"/>
      <c r="AG7" s="578"/>
      <c r="AH7" s="578"/>
      <c r="AI7" s="5"/>
    </row>
    <row r="8" spans="1:35" ht="28.95" customHeight="1">
      <c r="A8" s="6"/>
      <c r="B8" s="582" t="s">
        <v>349</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4"/>
      <c r="AE8" s="450"/>
      <c r="AF8" s="450"/>
      <c r="AG8" s="450"/>
      <c r="AH8" s="450"/>
      <c r="AI8" s="7"/>
    </row>
    <row r="9" spans="1:35" ht="3" customHeight="1" hidden="1">
      <c r="A9" s="6"/>
      <c r="B9" s="8"/>
      <c r="C9" s="1"/>
      <c r="D9" s="1"/>
      <c r="E9" s="1"/>
      <c r="F9" s="1"/>
      <c r="G9" s="1"/>
      <c r="H9" s="1"/>
      <c r="I9" s="1"/>
      <c r="J9" s="1"/>
      <c r="K9" s="1"/>
      <c r="L9" s="1"/>
      <c r="M9" s="1"/>
      <c r="N9" s="1"/>
      <c r="O9" s="1"/>
      <c r="P9" s="1"/>
      <c r="Q9" s="1"/>
      <c r="R9" s="1"/>
      <c r="S9" s="1"/>
      <c r="T9" s="1"/>
      <c r="U9" s="1"/>
      <c r="V9" s="1"/>
      <c r="W9" s="1"/>
      <c r="X9" s="1"/>
      <c r="Y9" s="1"/>
      <c r="Z9" s="1"/>
      <c r="AA9" s="1"/>
      <c r="AB9" s="1"/>
      <c r="AC9" s="1"/>
      <c r="AD9" s="9"/>
      <c r="AE9" s="10"/>
      <c r="AF9" s="10"/>
      <c r="AG9" s="10"/>
      <c r="AH9" s="10"/>
      <c r="AI9" s="7"/>
    </row>
    <row r="10" spans="1:35" ht="18.6" customHeight="1">
      <c r="A10" s="6"/>
      <c r="B10" s="442" t="s">
        <v>350</v>
      </c>
      <c r="C10" s="443"/>
      <c r="D10" s="451"/>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3"/>
      <c r="AE10" s="586" t="s">
        <v>160</v>
      </c>
      <c r="AF10" s="586"/>
      <c r="AG10" s="586"/>
      <c r="AH10" s="586"/>
      <c r="AI10" s="7"/>
    </row>
    <row r="11" spans="1:35" ht="28.5" customHeight="1">
      <c r="A11" s="6"/>
      <c r="B11" s="444" t="s">
        <v>161</v>
      </c>
      <c r="C11" s="445"/>
      <c r="D11" s="451"/>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c r="AE11" s="586"/>
      <c r="AF11" s="586"/>
      <c r="AG11" s="586"/>
      <c r="AH11" s="586"/>
      <c r="AI11" s="7"/>
    </row>
    <row r="12" spans="1:35" ht="15.6" customHeight="1">
      <c r="A12" s="6"/>
      <c r="B12" s="427"/>
      <c r="C12" s="339"/>
      <c r="D12" s="384" t="s">
        <v>198</v>
      </c>
      <c r="E12" s="384"/>
      <c r="F12" s="384"/>
      <c r="G12" s="384" t="s">
        <v>199</v>
      </c>
      <c r="H12" s="384"/>
      <c r="I12" s="384"/>
      <c r="J12" s="384" t="s">
        <v>2</v>
      </c>
      <c r="K12" s="384"/>
      <c r="L12" s="384"/>
      <c r="M12" s="384" t="s">
        <v>200</v>
      </c>
      <c r="N12" s="384"/>
      <c r="O12" s="384"/>
      <c r="P12" s="384"/>
      <c r="Q12" s="384" t="s">
        <v>201</v>
      </c>
      <c r="R12" s="384"/>
      <c r="S12" s="384"/>
      <c r="T12" s="384"/>
      <c r="U12" s="384"/>
      <c r="V12" s="384" t="s">
        <v>3</v>
      </c>
      <c r="W12" s="384"/>
      <c r="X12" s="384" t="s">
        <v>202</v>
      </c>
      <c r="Y12" s="384"/>
      <c r="Z12" s="384" t="s">
        <v>203</v>
      </c>
      <c r="AA12" s="384"/>
      <c r="AB12" s="384"/>
      <c r="AC12" s="384"/>
      <c r="AD12" s="454"/>
      <c r="AE12" s="450"/>
      <c r="AF12" s="450"/>
      <c r="AG12" s="450"/>
      <c r="AH12" s="450"/>
      <c r="AI12" s="7"/>
    </row>
    <row r="13" spans="1:35" ht="12.75" customHeight="1">
      <c r="A13" s="6"/>
      <c r="B13" s="427"/>
      <c r="C13" s="339"/>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455"/>
      <c r="AE13" s="450"/>
      <c r="AF13" s="450"/>
      <c r="AG13" s="450"/>
      <c r="AH13" s="450"/>
      <c r="AI13" s="7"/>
    </row>
    <row r="14" spans="1:35" ht="8.25" customHeight="1">
      <c r="A14" s="6"/>
      <c r="B14" s="442" t="s">
        <v>204</v>
      </c>
      <c r="C14" s="443"/>
      <c r="D14" s="443"/>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425"/>
      <c r="AE14" s="450"/>
      <c r="AF14" s="450"/>
      <c r="AG14" s="450"/>
      <c r="AH14" s="450"/>
      <c r="AI14" s="7"/>
    </row>
    <row r="15" spans="1:35" ht="18" customHeight="1">
      <c r="A15" s="6"/>
      <c r="B15" s="442"/>
      <c r="C15" s="443"/>
      <c r="D15" s="443"/>
      <c r="E15" s="451"/>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3"/>
      <c r="AE15" s="450"/>
      <c r="AF15" s="450"/>
      <c r="AG15" s="450"/>
      <c r="AH15" s="450"/>
      <c r="AI15" s="7"/>
    </row>
    <row r="16" spans="1:35" ht="7.2" customHeight="1">
      <c r="A16" s="6"/>
      <c r="B16" s="442"/>
      <c r="C16" s="443"/>
      <c r="D16" s="443"/>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425"/>
      <c r="AE16" s="450"/>
      <c r="AF16" s="450"/>
      <c r="AG16" s="450"/>
      <c r="AH16" s="450"/>
      <c r="AI16" s="7"/>
    </row>
    <row r="17" spans="1:35" ht="21" customHeight="1">
      <c r="A17" s="6"/>
      <c r="B17" s="593" t="s">
        <v>205</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5"/>
      <c r="AE17" s="450"/>
      <c r="AF17" s="450"/>
      <c r="AG17" s="450"/>
      <c r="AH17" s="450"/>
      <c r="AI17" s="7"/>
    </row>
    <row r="18" spans="1:35" ht="17.4" customHeight="1">
      <c r="A18" s="6"/>
      <c r="B18" s="593" t="s">
        <v>157</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5"/>
      <c r="AE18" s="450"/>
      <c r="AF18" s="450"/>
      <c r="AG18" s="450"/>
      <c r="AH18" s="450"/>
      <c r="AI18" s="7"/>
    </row>
    <row r="19" spans="1:35" ht="19.95" customHeight="1">
      <c r="A19" s="6"/>
      <c r="B19" s="599" t="s">
        <v>206</v>
      </c>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1"/>
      <c r="AE19" s="450"/>
      <c r="AF19" s="450"/>
      <c r="AG19" s="450"/>
      <c r="AH19" s="450"/>
      <c r="AI19" s="7"/>
    </row>
    <row r="20" spans="1:35" ht="16.95" customHeight="1">
      <c r="A20" s="6"/>
      <c r="B20" s="604" t="s">
        <v>207</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7"/>
    </row>
    <row r="21" spans="1:35" ht="22.95" customHeight="1">
      <c r="A21" s="6"/>
      <c r="B21" s="605" t="s">
        <v>262</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7"/>
    </row>
    <row r="22" spans="1:35" ht="10.5" customHeight="1">
      <c r="A22" s="6"/>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7"/>
    </row>
    <row r="23" spans="1:35" ht="10.5" customHeight="1">
      <c r="A23" s="6"/>
      <c r="B23" s="11"/>
      <c r="C23" s="11"/>
      <c r="D23" s="11"/>
      <c r="E23" s="11"/>
      <c r="F23" s="472" t="s">
        <v>635</v>
      </c>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7"/>
    </row>
    <row r="24" spans="1:35" ht="27" customHeight="1">
      <c r="A24" s="6"/>
      <c r="B24" s="575" t="s">
        <v>158</v>
      </c>
      <c r="C24" s="575"/>
      <c r="D24" s="175"/>
      <c r="E24" s="12"/>
      <c r="F24" s="383" t="s">
        <v>581</v>
      </c>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7"/>
    </row>
    <row r="25" spans="1:35" ht="9" customHeight="1">
      <c r="A25" s="6"/>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7"/>
    </row>
    <row r="26" spans="1:35" ht="10.2" customHeight="1">
      <c r="A26" s="6"/>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7"/>
    </row>
    <row r="27" spans="1:35" ht="12" customHeight="1">
      <c r="A27" s="6"/>
      <c r="B27" s="564" t="s">
        <v>209</v>
      </c>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13"/>
      <c r="AE27" s="305" t="s">
        <v>208</v>
      </c>
      <c r="AF27" s="305"/>
      <c r="AG27" s="13"/>
      <c r="AH27" s="13"/>
      <c r="AI27" s="7"/>
    </row>
    <row r="28" spans="1:35" ht="12" customHeight="1">
      <c r="A28" s="6"/>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13"/>
      <c r="AE28" s="300" t="s">
        <v>4</v>
      </c>
      <c r="AF28" s="300"/>
      <c r="AG28" s="13"/>
      <c r="AH28" s="13"/>
      <c r="AI28" s="7"/>
    </row>
    <row r="29" spans="1:35" ht="3.6" customHeight="1" hidden="1">
      <c r="A29" s="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7"/>
      <c r="AE29" s="15"/>
      <c r="AF29" s="15"/>
      <c r="AG29" s="15"/>
      <c r="AH29" s="15"/>
      <c r="AI29" s="7"/>
    </row>
    <row r="30" spans="1:35" ht="30.75" customHeight="1">
      <c r="A30" s="6"/>
      <c r="B30" s="16" t="s">
        <v>164</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7"/>
    </row>
    <row r="31" spans="1:35" ht="29.25" customHeight="1">
      <c r="A31" s="6"/>
      <c r="B31" s="447"/>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9"/>
      <c r="AI31" s="7"/>
    </row>
    <row r="32" spans="1:35" ht="9.6" customHeight="1">
      <c r="A32" s="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7"/>
    </row>
    <row r="33" spans="1:35" ht="18.75" customHeight="1">
      <c r="A33" s="6"/>
      <c r="B33" s="16" t="s">
        <v>165</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7"/>
    </row>
    <row r="34" spans="1:35" ht="52.5" customHeight="1">
      <c r="A34" s="6"/>
      <c r="B34" s="447"/>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9"/>
      <c r="AI34" s="7"/>
    </row>
    <row r="35" spans="1:35" ht="7.95" customHeight="1">
      <c r="A35" s="6"/>
      <c r="B35" s="16"/>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7"/>
    </row>
    <row r="36" spans="1:35" ht="18" customHeight="1">
      <c r="A36" s="6"/>
      <c r="B36" s="14" t="s">
        <v>166</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7"/>
    </row>
    <row r="37" spans="1:35" ht="189" customHeight="1">
      <c r="A37" s="6"/>
      <c r="B37" s="606"/>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8"/>
      <c r="AI37" s="7"/>
    </row>
    <row r="38" spans="1:35" ht="13.2" customHeight="1">
      <c r="A38" s="596"/>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8"/>
    </row>
    <row r="39" spans="1:35" ht="15.75">
      <c r="A39" s="4"/>
      <c r="B39" s="18" t="s">
        <v>217</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5"/>
    </row>
    <row r="40" spans="1:35" ht="15.75">
      <c r="A40" s="6"/>
      <c r="B40" s="13" t="s">
        <v>5</v>
      </c>
      <c r="C40" s="17"/>
      <c r="D40" s="17"/>
      <c r="E40" s="17"/>
      <c r="F40" s="17"/>
      <c r="G40" s="369"/>
      <c r="H40" s="370"/>
      <c r="I40" s="370"/>
      <c r="J40" s="370"/>
      <c r="K40" s="370"/>
      <c r="L40" s="370"/>
      <c r="M40" s="370"/>
      <c r="N40" s="370"/>
      <c r="O40" s="370"/>
      <c r="P40" s="370"/>
      <c r="Q40" s="370"/>
      <c r="R40" s="371"/>
      <c r="S40" s="17"/>
      <c r="T40" s="17"/>
      <c r="U40" s="17"/>
      <c r="V40" s="13" t="s">
        <v>177</v>
      </c>
      <c r="W40" s="17"/>
      <c r="X40" s="17"/>
      <c r="Y40" s="369"/>
      <c r="Z40" s="370"/>
      <c r="AA40" s="370"/>
      <c r="AB40" s="370"/>
      <c r="AC40" s="370"/>
      <c r="AD40" s="370"/>
      <c r="AE40" s="370"/>
      <c r="AF40" s="371"/>
      <c r="AG40" s="17"/>
      <c r="AH40" s="17"/>
      <c r="AI40" s="7"/>
    </row>
    <row r="41" spans="1:35" ht="4.2" customHeight="1">
      <c r="A41" s="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7"/>
    </row>
    <row r="42" spans="1:35" ht="15.75">
      <c r="A42" s="6"/>
      <c r="B42" s="585" t="s">
        <v>210</v>
      </c>
      <c r="C42" s="585"/>
      <c r="D42" s="585"/>
      <c r="E42" s="585"/>
      <c r="F42" s="585"/>
      <c r="G42" s="585"/>
      <c r="H42" s="585"/>
      <c r="I42" s="20"/>
      <c r="J42" s="585" t="s">
        <v>177</v>
      </c>
      <c r="K42" s="585"/>
      <c r="L42" s="585"/>
      <c r="M42" s="585"/>
      <c r="N42" s="585"/>
      <c r="O42" s="585"/>
      <c r="P42" s="585"/>
      <c r="Q42" s="585"/>
      <c r="R42" s="20"/>
      <c r="S42" s="585" t="s">
        <v>351</v>
      </c>
      <c r="T42" s="585"/>
      <c r="U42" s="585"/>
      <c r="V42" s="585"/>
      <c r="W42" s="585"/>
      <c r="X42" s="585"/>
      <c r="Y42" s="585"/>
      <c r="Z42" s="585"/>
      <c r="AA42" s="585"/>
      <c r="AB42" s="585"/>
      <c r="AC42" s="585"/>
      <c r="AD42" s="21"/>
      <c r="AE42" s="585" t="s">
        <v>9</v>
      </c>
      <c r="AF42" s="585"/>
      <c r="AG42" s="585"/>
      <c r="AH42" s="585"/>
      <c r="AI42" s="7"/>
    </row>
    <row r="43" spans="1:35" ht="3" customHeight="1">
      <c r="A43" s="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7"/>
    </row>
    <row r="44" spans="1:35" ht="25.5" customHeight="1">
      <c r="A44" s="6"/>
      <c r="B44" s="587"/>
      <c r="C44" s="588"/>
      <c r="D44" s="588"/>
      <c r="E44" s="588"/>
      <c r="F44" s="588"/>
      <c r="G44" s="588"/>
      <c r="H44" s="58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7"/>
    </row>
    <row r="45" spans="1:35" ht="22.2" customHeight="1">
      <c r="A45" s="6"/>
      <c r="B45" s="568"/>
      <c r="C45" s="569"/>
      <c r="D45" s="569"/>
      <c r="E45" s="569"/>
      <c r="F45" s="569"/>
      <c r="G45" s="569"/>
      <c r="H45" s="570"/>
      <c r="I45" s="15"/>
      <c r="J45" s="565"/>
      <c r="K45" s="566"/>
      <c r="L45" s="566"/>
      <c r="M45" s="566"/>
      <c r="N45" s="566"/>
      <c r="O45" s="566"/>
      <c r="P45" s="566"/>
      <c r="Q45" s="567"/>
      <c r="R45" s="15"/>
      <c r="S45" s="565"/>
      <c r="T45" s="566"/>
      <c r="U45" s="566"/>
      <c r="V45" s="566"/>
      <c r="W45" s="566"/>
      <c r="X45" s="566"/>
      <c r="Y45" s="566"/>
      <c r="Z45" s="566"/>
      <c r="AA45" s="566"/>
      <c r="AB45" s="566"/>
      <c r="AC45" s="567"/>
      <c r="AD45" s="15"/>
      <c r="AE45" s="565"/>
      <c r="AF45" s="566"/>
      <c r="AG45" s="566"/>
      <c r="AH45" s="567"/>
      <c r="AI45" s="7"/>
    </row>
    <row r="46" spans="1:35" ht="33" customHeight="1">
      <c r="A46" s="6"/>
      <c r="B46" s="590"/>
      <c r="C46" s="591"/>
      <c r="D46" s="591"/>
      <c r="E46" s="591"/>
      <c r="F46" s="591"/>
      <c r="G46" s="591"/>
      <c r="H46" s="592"/>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7"/>
    </row>
    <row r="47" spans="1:35" ht="3.75" customHeight="1" hidden="1">
      <c r="A47" s="6"/>
      <c r="B47" s="177"/>
      <c r="C47" s="17"/>
      <c r="D47" s="17"/>
      <c r="E47" s="17"/>
      <c r="F47" s="17"/>
      <c r="G47" s="17"/>
      <c r="H47" s="178"/>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7"/>
    </row>
    <row r="48" spans="1:35" ht="25.5" customHeight="1">
      <c r="A48" s="6"/>
      <c r="B48" s="568"/>
      <c r="C48" s="569"/>
      <c r="D48" s="569"/>
      <c r="E48" s="569"/>
      <c r="F48" s="569"/>
      <c r="G48" s="569"/>
      <c r="H48" s="570"/>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7"/>
    </row>
    <row r="49" spans="1:35" ht="21" customHeight="1">
      <c r="A49" s="6"/>
      <c r="B49" s="568"/>
      <c r="C49" s="569"/>
      <c r="D49" s="569"/>
      <c r="E49" s="569"/>
      <c r="F49" s="569"/>
      <c r="G49" s="569"/>
      <c r="H49" s="570"/>
      <c r="I49" s="15"/>
      <c r="J49" s="565"/>
      <c r="K49" s="566"/>
      <c r="L49" s="566"/>
      <c r="M49" s="566"/>
      <c r="N49" s="566"/>
      <c r="O49" s="566"/>
      <c r="P49" s="566"/>
      <c r="Q49" s="567"/>
      <c r="R49" s="15"/>
      <c r="S49" s="565"/>
      <c r="T49" s="566"/>
      <c r="U49" s="566"/>
      <c r="V49" s="566"/>
      <c r="W49" s="566"/>
      <c r="X49" s="566"/>
      <c r="Y49" s="566"/>
      <c r="Z49" s="566"/>
      <c r="AA49" s="566"/>
      <c r="AB49" s="566"/>
      <c r="AC49" s="567"/>
      <c r="AD49" s="15"/>
      <c r="AE49" s="565"/>
      <c r="AF49" s="566"/>
      <c r="AG49" s="566"/>
      <c r="AH49" s="567"/>
      <c r="AI49" s="7"/>
    </row>
    <row r="50" spans="1:35" ht="23.25" customHeight="1">
      <c r="A50" s="6"/>
      <c r="B50" s="568"/>
      <c r="C50" s="569"/>
      <c r="D50" s="569"/>
      <c r="E50" s="569"/>
      <c r="F50" s="569"/>
      <c r="G50" s="569"/>
      <c r="H50" s="570"/>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7"/>
    </row>
    <row r="51" spans="1:35" ht="4.2" customHeight="1">
      <c r="A51" s="6"/>
      <c r="B51" s="179"/>
      <c r="C51" s="22"/>
      <c r="D51" s="22"/>
      <c r="E51" s="22"/>
      <c r="F51" s="22"/>
      <c r="G51" s="22"/>
      <c r="H51" s="180"/>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7"/>
    </row>
    <row r="52" spans="1:35" ht="32.25" customHeight="1">
      <c r="A52" s="6"/>
      <c r="B52" s="568"/>
      <c r="C52" s="569"/>
      <c r="D52" s="569"/>
      <c r="E52" s="569"/>
      <c r="F52" s="569"/>
      <c r="G52" s="569"/>
      <c r="H52" s="570"/>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7"/>
    </row>
    <row r="53" spans="1:35" ht="19.95" customHeight="1">
      <c r="A53" s="6"/>
      <c r="B53" s="568"/>
      <c r="C53" s="569"/>
      <c r="D53" s="569"/>
      <c r="E53" s="569"/>
      <c r="F53" s="569"/>
      <c r="G53" s="569"/>
      <c r="H53" s="570"/>
      <c r="I53" s="15"/>
      <c r="J53" s="565"/>
      <c r="K53" s="566"/>
      <c r="L53" s="566"/>
      <c r="M53" s="566"/>
      <c r="N53" s="566"/>
      <c r="O53" s="566"/>
      <c r="P53" s="566"/>
      <c r="Q53" s="567"/>
      <c r="R53" s="15"/>
      <c r="S53" s="565"/>
      <c r="T53" s="566"/>
      <c r="U53" s="566"/>
      <c r="V53" s="566"/>
      <c r="W53" s="566"/>
      <c r="X53" s="566"/>
      <c r="Y53" s="566"/>
      <c r="Z53" s="566"/>
      <c r="AA53" s="566"/>
      <c r="AB53" s="566"/>
      <c r="AC53" s="567"/>
      <c r="AD53" s="15"/>
      <c r="AE53" s="565"/>
      <c r="AF53" s="566"/>
      <c r="AG53" s="566"/>
      <c r="AH53" s="567"/>
      <c r="AI53" s="7"/>
    </row>
    <row r="54" spans="1:35" ht="27.75" customHeight="1">
      <c r="A54" s="6"/>
      <c r="B54" s="568"/>
      <c r="C54" s="569"/>
      <c r="D54" s="569"/>
      <c r="E54" s="569"/>
      <c r="F54" s="569"/>
      <c r="G54" s="569"/>
      <c r="H54" s="570"/>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7"/>
    </row>
    <row r="55" spans="1:35" ht="4.2" customHeight="1">
      <c r="A55" s="6"/>
      <c r="B55" s="179"/>
      <c r="C55" s="22"/>
      <c r="D55" s="22"/>
      <c r="E55" s="22"/>
      <c r="F55" s="22"/>
      <c r="G55" s="22"/>
      <c r="H55" s="180"/>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7"/>
    </row>
    <row r="56" spans="1:35" ht="19.2" customHeight="1">
      <c r="A56" s="6"/>
      <c r="B56" s="568"/>
      <c r="C56" s="569"/>
      <c r="D56" s="569"/>
      <c r="E56" s="569"/>
      <c r="F56" s="569"/>
      <c r="G56" s="569"/>
      <c r="H56" s="570"/>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7"/>
    </row>
    <row r="57" spans="1:35" ht="19.2" customHeight="1">
      <c r="A57" s="6"/>
      <c r="B57" s="568"/>
      <c r="C57" s="569"/>
      <c r="D57" s="569"/>
      <c r="E57" s="569"/>
      <c r="F57" s="569"/>
      <c r="G57" s="569"/>
      <c r="H57" s="570"/>
      <c r="I57" s="15"/>
      <c r="J57" s="565"/>
      <c r="K57" s="566"/>
      <c r="L57" s="566"/>
      <c r="M57" s="566"/>
      <c r="N57" s="566"/>
      <c r="O57" s="566"/>
      <c r="P57" s="566"/>
      <c r="Q57" s="567"/>
      <c r="R57" s="15"/>
      <c r="S57" s="565"/>
      <c r="T57" s="566"/>
      <c r="U57" s="566"/>
      <c r="V57" s="566"/>
      <c r="W57" s="566"/>
      <c r="X57" s="566"/>
      <c r="Y57" s="566"/>
      <c r="Z57" s="566"/>
      <c r="AA57" s="566"/>
      <c r="AB57" s="566"/>
      <c r="AC57" s="567"/>
      <c r="AD57" s="15"/>
      <c r="AE57" s="565"/>
      <c r="AF57" s="566"/>
      <c r="AG57" s="566"/>
      <c r="AH57" s="567"/>
      <c r="AI57" s="7"/>
    </row>
    <row r="58" spans="1:35" ht="19.2" customHeight="1">
      <c r="A58" s="6"/>
      <c r="B58" s="568"/>
      <c r="C58" s="569"/>
      <c r="D58" s="569"/>
      <c r="E58" s="569"/>
      <c r="F58" s="569"/>
      <c r="G58" s="569"/>
      <c r="H58" s="570"/>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7"/>
    </row>
    <row r="59" spans="1:35" ht="3" customHeight="1">
      <c r="A59" s="6"/>
      <c r="B59" s="179"/>
      <c r="C59" s="22"/>
      <c r="D59" s="22"/>
      <c r="E59" s="22"/>
      <c r="F59" s="22"/>
      <c r="G59" s="22"/>
      <c r="H59" s="180"/>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7"/>
    </row>
    <row r="60" spans="1:35" ht="19.95" customHeight="1">
      <c r="A60" s="6"/>
      <c r="B60" s="568"/>
      <c r="C60" s="569"/>
      <c r="D60" s="569"/>
      <c r="E60" s="569"/>
      <c r="F60" s="569"/>
      <c r="G60" s="569"/>
      <c r="H60" s="570"/>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7"/>
    </row>
    <row r="61" spans="1:35" ht="19.95" customHeight="1">
      <c r="A61" s="6"/>
      <c r="B61" s="568"/>
      <c r="C61" s="569"/>
      <c r="D61" s="569"/>
      <c r="E61" s="569"/>
      <c r="F61" s="569"/>
      <c r="G61" s="569"/>
      <c r="H61" s="570"/>
      <c r="I61" s="15"/>
      <c r="J61" s="565"/>
      <c r="K61" s="566"/>
      <c r="L61" s="566"/>
      <c r="M61" s="566"/>
      <c r="N61" s="566"/>
      <c r="O61" s="566"/>
      <c r="P61" s="566"/>
      <c r="Q61" s="567"/>
      <c r="R61" s="15"/>
      <c r="S61" s="565"/>
      <c r="T61" s="566"/>
      <c r="U61" s="566"/>
      <c r="V61" s="566"/>
      <c r="W61" s="566"/>
      <c r="X61" s="566"/>
      <c r="Y61" s="566"/>
      <c r="Z61" s="566"/>
      <c r="AA61" s="566"/>
      <c r="AB61" s="566"/>
      <c r="AC61" s="567"/>
      <c r="AD61" s="15"/>
      <c r="AE61" s="565"/>
      <c r="AF61" s="566"/>
      <c r="AG61" s="566"/>
      <c r="AH61" s="567"/>
      <c r="AI61" s="7"/>
    </row>
    <row r="62" spans="1:35" ht="19.95" customHeight="1">
      <c r="A62" s="6"/>
      <c r="B62" s="571"/>
      <c r="C62" s="572"/>
      <c r="D62" s="572"/>
      <c r="E62" s="572"/>
      <c r="F62" s="572"/>
      <c r="G62" s="572"/>
      <c r="H62" s="573"/>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7"/>
    </row>
    <row r="63" spans="1:35" ht="3" customHeight="1">
      <c r="A63" s="6"/>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7"/>
    </row>
    <row r="64" spans="1:35" ht="15.75">
      <c r="A64" s="6"/>
      <c r="B64" s="460" t="s">
        <v>211</v>
      </c>
      <c r="C64" s="460"/>
      <c r="D64" s="460"/>
      <c r="E64" s="460"/>
      <c r="F64" s="460"/>
      <c r="G64" s="460"/>
      <c r="H64" s="460"/>
      <c r="I64" s="460"/>
      <c r="J64" s="460"/>
      <c r="K64" s="460"/>
      <c r="L64" s="460"/>
      <c r="M64" s="460"/>
      <c r="N64" s="460"/>
      <c r="O64" s="460"/>
      <c r="P64" s="460"/>
      <c r="Q64" s="460"/>
      <c r="R64" s="13" t="s">
        <v>408</v>
      </c>
      <c r="S64" s="13"/>
      <c r="T64" s="17"/>
      <c r="U64" s="17"/>
      <c r="V64" s="13"/>
      <c r="W64" s="13"/>
      <c r="X64" s="13"/>
      <c r="Y64" s="17"/>
      <c r="Z64" s="17"/>
      <c r="AA64" s="108"/>
      <c r="AB64" s="13"/>
      <c r="AC64" s="305"/>
      <c r="AD64" s="305"/>
      <c r="AE64" s="305"/>
      <c r="AF64" s="305"/>
      <c r="AG64" s="305"/>
      <c r="AH64" s="305"/>
      <c r="AI64" s="305"/>
    </row>
    <row r="65" spans="1:35" ht="12.75" customHeight="1">
      <c r="A65" s="6"/>
      <c r="B65" s="231"/>
      <c r="C65" s="231"/>
      <c r="D65" s="231"/>
      <c r="E65" s="231"/>
      <c r="F65" s="231"/>
      <c r="G65" s="231"/>
      <c r="H65" s="231"/>
      <c r="I65" s="231"/>
      <c r="J65" s="231"/>
      <c r="K65" s="231"/>
      <c r="L65" s="231"/>
      <c r="M65" s="231"/>
      <c r="N65" s="231"/>
      <c r="O65" s="231"/>
      <c r="P65" s="231"/>
      <c r="Q65" s="231"/>
      <c r="R65" s="13"/>
      <c r="S65" s="13"/>
      <c r="T65" s="17"/>
      <c r="U65" s="17"/>
      <c r="V65" s="13"/>
      <c r="W65" s="13"/>
      <c r="X65" s="13"/>
      <c r="Y65" s="17"/>
      <c r="Z65" s="17"/>
      <c r="AA65" s="108"/>
      <c r="AB65" s="13"/>
      <c r="AC65" s="233"/>
      <c r="AD65" s="233"/>
      <c r="AE65" s="233"/>
      <c r="AF65" s="233"/>
      <c r="AG65" s="233"/>
      <c r="AH65" s="233"/>
      <c r="AI65" s="233"/>
    </row>
    <row r="66" spans="1:35" ht="12" customHeight="1">
      <c r="A66" s="6"/>
      <c r="B66" s="107" t="s">
        <v>409</v>
      </c>
      <c r="C66" s="231"/>
      <c r="D66" s="231"/>
      <c r="E66" s="231"/>
      <c r="F66" s="231"/>
      <c r="G66" s="372" t="s">
        <v>615</v>
      </c>
      <c r="H66" s="372"/>
      <c r="I66" s="372"/>
      <c r="J66" s="372"/>
      <c r="K66" s="372"/>
      <c r="L66" s="372"/>
      <c r="M66" s="372"/>
      <c r="N66" s="372"/>
      <c r="O66" s="372"/>
      <c r="P66" s="372"/>
      <c r="Q66" s="372"/>
      <c r="R66" s="13"/>
      <c r="S66" s="13"/>
      <c r="T66" s="17"/>
      <c r="U66" s="17"/>
      <c r="V66" s="13"/>
      <c r="W66" s="13"/>
      <c r="X66" s="13"/>
      <c r="Y66" s="17"/>
      <c r="Z66" s="17"/>
      <c r="AA66" s="108"/>
      <c r="AB66" s="13"/>
      <c r="AC66" s="233"/>
      <c r="AD66" s="233"/>
      <c r="AE66" s="233"/>
      <c r="AF66" s="233"/>
      <c r="AG66" s="233"/>
      <c r="AH66" s="233"/>
      <c r="AI66" s="233"/>
    </row>
    <row r="67" spans="1:35" ht="14.25" customHeight="1">
      <c r="A67" s="6"/>
      <c r="B67" s="24"/>
      <c r="C67" s="305"/>
      <c r="D67" s="305"/>
      <c r="E67" s="13"/>
      <c r="F67" s="13"/>
      <c r="G67" s="13"/>
      <c r="H67" s="13"/>
      <c r="I67" s="13"/>
      <c r="J67" s="13"/>
      <c r="K67" s="13"/>
      <c r="L67" s="13"/>
      <c r="M67" s="13"/>
      <c r="N67" s="13"/>
      <c r="O67" s="13"/>
      <c r="P67" s="13"/>
      <c r="Q67" s="13"/>
      <c r="R67" s="13"/>
      <c r="S67" s="13"/>
      <c r="T67" s="13"/>
      <c r="U67" s="305"/>
      <c r="V67" s="305"/>
      <c r="W67" s="305"/>
      <c r="X67" s="13"/>
      <c r="Y67" s="13"/>
      <c r="Z67" s="13"/>
      <c r="AA67" s="13"/>
      <c r="AB67" s="13"/>
      <c r="AC67" s="13"/>
      <c r="AD67" s="13"/>
      <c r="AE67" s="13"/>
      <c r="AF67" s="17"/>
      <c r="AG67" s="17"/>
      <c r="AH67" s="17"/>
      <c r="AI67" s="7"/>
    </row>
    <row r="68" spans="1:35" ht="12" customHeight="1">
      <c r="A68" s="6"/>
      <c r="B68" s="24" t="s">
        <v>212</v>
      </c>
      <c r="C68" s="13"/>
      <c r="D68" s="13"/>
      <c r="E68" s="13"/>
      <c r="F68" s="305" t="s">
        <v>313</v>
      </c>
      <c r="G68" s="305"/>
      <c r="H68" s="305"/>
      <c r="I68" s="305"/>
      <c r="J68" s="305"/>
      <c r="K68" s="305"/>
      <c r="L68" s="305"/>
      <c r="M68" s="305"/>
      <c r="N68" s="305"/>
      <c r="O68" s="305"/>
      <c r="P68" s="305"/>
      <c r="Q68" s="305"/>
      <c r="R68" s="305"/>
      <c r="S68" s="305"/>
      <c r="T68" s="13"/>
      <c r="U68" s="300" t="s">
        <v>214</v>
      </c>
      <c r="V68" s="300"/>
      <c r="W68" s="13"/>
      <c r="X68" s="12"/>
      <c r="Y68" s="300" t="s">
        <v>317</v>
      </c>
      <c r="Z68" s="300"/>
      <c r="AA68" s="300"/>
      <c r="AB68" s="300"/>
      <c r="AC68" s="300"/>
      <c r="AD68" s="300"/>
      <c r="AE68" s="12"/>
      <c r="AF68" s="17"/>
      <c r="AG68" s="17"/>
      <c r="AH68" s="17"/>
      <c r="AI68" s="7"/>
    </row>
    <row r="69" spans="1:35" ht="3" customHeight="1">
      <c r="A69" s="6"/>
      <c r="B69" s="13"/>
      <c r="C69" s="13"/>
      <c r="D69" s="13"/>
      <c r="E69" s="13"/>
      <c r="F69" s="13"/>
      <c r="G69" s="233"/>
      <c r="H69" s="233"/>
      <c r="I69" s="233"/>
      <c r="J69" s="233"/>
      <c r="K69" s="233"/>
      <c r="L69" s="233"/>
      <c r="M69" s="233"/>
      <c r="N69" s="233"/>
      <c r="O69" s="233"/>
      <c r="P69" s="233"/>
      <c r="Q69" s="233"/>
      <c r="R69" s="233"/>
      <c r="S69" s="233"/>
      <c r="T69" s="13"/>
      <c r="U69" s="13"/>
      <c r="V69" s="13"/>
      <c r="W69" s="13"/>
      <c r="X69" s="13"/>
      <c r="Y69" s="233"/>
      <c r="Z69" s="233"/>
      <c r="AA69" s="233"/>
      <c r="AB69" s="233"/>
      <c r="AC69" s="233"/>
      <c r="AD69" s="233"/>
      <c r="AE69" s="233"/>
      <c r="AF69" s="17"/>
      <c r="AG69" s="17"/>
      <c r="AH69" s="17"/>
      <c r="AI69" s="7"/>
    </row>
    <row r="70" spans="1:35" ht="12" customHeight="1">
      <c r="A70" s="6"/>
      <c r="B70" s="13"/>
      <c r="C70" s="13"/>
      <c r="D70" s="13"/>
      <c r="E70" s="13"/>
      <c r="F70" s="305" t="s">
        <v>314</v>
      </c>
      <c r="G70" s="305"/>
      <c r="H70" s="305"/>
      <c r="I70" s="305"/>
      <c r="J70" s="305"/>
      <c r="K70" s="305"/>
      <c r="L70" s="305"/>
      <c r="M70" s="305"/>
      <c r="N70" s="305"/>
      <c r="O70" s="305"/>
      <c r="P70" s="305"/>
      <c r="Q70" s="305"/>
      <c r="R70" s="305"/>
      <c r="S70" s="305"/>
      <c r="T70" s="13"/>
      <c r="U70" s="13"/>
      <c r="V70" s="13"/>
      <c r="W70" s="13"/>
      <c r="X70" s="13"/>
      <c r="Y70" s="305"/>
      <c r="Z70" s="305"/>
      <c r="AA70" s="305"/>
      <c r="AB70" s="305"/>
      <c r="AC70" s="305"/>
      <c r="AD70" s="305"/>
      <c r="AE70" s="305"/>
      <c r="AF70" s="17"/>
      <c r="AG70" s="17"/>
      <c r="AH70" s="17"/>
      <c r="AI70" s="7"/>
    </row>
    <row r="71" spans="1:35" ht="11.25" customHeight="1">
      <c r="A71" s="6"/>
      <c r="B71" s="238"/>
      <c r="C71" s="84"/>
      <c r="D71" s="84"/>
      <c r="E71" s="574"/>
      <c r="F71" s="574"/>
      <c r="G71" s="574"/>
      <c r="H71" s="574"/>
      <c r="I71" s="574"/>
      <c r="J71" s="25"/>
      <c r="K71" s="25"/>
      <c r="L71" s="25"/>
      <c r="M71" s="25"/>
      <c r="N71" s="25"/>
      <c r="O71" s="25"/>
      <c r="P71" s="25"/>
      <c r="Q71" s="25"/>
      <c r="R71" s="25"/>
      <c r="S71" s="25"/>
      <c r="T71" s="25"/>
      <c r="U71" s="25"/>
      <c r="V71" s="25"/>
      <c r="W71" s="25"/>
      <c r="X71" s="25"/>
      <c r="Y71" s="25"/>
      <c r="Z71" s="25"/>
      <c r="AA71" s="25"/>
      <c r="AB71" s="25"/>
      <c r="AC71" s="25"/>
      <c r="AD71" s="13"/>
      <c r="AE71" s="13"/>
      <c r="AF71" s="17"/>
      <c r="AG71" s="17"/>
      <c r="AH71" s="17"/>
      <c r="AI71" s="7"/>
    </row>
    <row r="72" spans="1:35" ht="11.4" customHeight="1">
      <c r="A72" s="6"/>
      <c r="B72" s="24" t="s">
        <v>213</v>
      </c>
      <c r="C72" s="13"/>
      <c r="D72" s="13"/>
      <c r="E72" s="13"/>
      <c r="F72" s="305" t="s">
        <v>315</v>
      </c>
      <c r="G72" s="305"/>
      <c r="H72" s="305"/>
      <c r="I72" s="305"/>
      <c r="J72" s="305"/>
      <c r="K72" s="305"/>
      <c r="L72" s="305"/>
      <c r="M72" s="305"/>
      <c r="N72" s="305"/>
      <c r="O72" s="305"/>
      <c r="P72" s="305"/>
      <c r="Q72" s="305"/>
      <c r="R72" s="305"/>
      <c r="S72" s="219"/>
      <c r="T72" s="219"/>
      <c r="U72" s="12" t="s">
        <v>352</v>
      </c>
      <c r="V72" s="12"/>
      <c r="W72" s="12"/>
      <c r="X72" s="12"/>
      <c r="Y72" s="12"/>
      <c r="Z72" s="12"/>
      <c r="AA72" s="219"/>
      <c r="AB72" s="576"/>
      <c r="AC72" s="577"/>
      <c r="AD72" s="219"/>
      <c r="AE72" s="13"/>
      <c r="AF72" s="17"/>
      <c r="AG72" s="17"/>
      <c r="AH72" s="17"/>
      <c r="AI72" s="7"/>
    </row>
    <row r="73" spans="1:35" ht="3.75" customHeight="1">
      <c r="A73" s="6"/>
      <c r="B73" s="13"/>
      <c r="C73" s="13"/>
      <c r="D73" s="13"/>
      <c r="E73" s="13"/>
      <c r="F73" s="13"/>
      <c r="G73" s="13"/>
      <c r="H73" s="13"/>
      <c r="I73" s="13"/>
      <c r="J73" s="13"/>
      <c r="K73" s="13"/>
      <c r="L73" s="13"/>
      <c r="M73" s="13"/>
      <c r="N73" s="13"/>
      <c r="O73" s="13"/>
      <c r="P73" s="219"/>
      <c r="Q73" s="219"/>
      <c r="R73" s="219"/>
      <c r="S73" s="219"/>
      <c r="T73" s="219"/>
      <c r="U73" s="219"/>
      <c r="V73" s="219"/>
      <c r="W73" s="219"/>
      <c r="X73" s="219"/>
      <c r="Y73" s="219"/>
      <c r="Z73" s="219"/>
      <c r="AA73" s="219"/>
      <c r="AB73" s="219"/>
      <c r="AC73" s="219"/>
      <c r="AD73" s="219"/>
      <c r="AE73" s="13"/>
      <c r="AF73" s="17"/>
      <c r="AG73" s="17"/>
      <c r="AH73" s="17"/>
      <c r="AI73" s="7"/>
    </row>
    <row r="74" spans="1:35" ht="12" customHeight="1">
      <c r="A74" s="6"/>
      <c r="B74" s="13"/>
      <c r="C74" s="13"/>
      <c r="D74" s="13"/>
      <c r="E74" s="13"/>
      <c r="F74" s="305" t="s">
        <v>316</v>
      </c>
      <c r="G74" s="305"/>
      <c r="H74" s="305"/>
      <c r="I74" s="305"/>
      <c r="J74" s="305"/>
      <c r="K74" s="305"/>
      <c r="L74" s="305"/>
      <c r="M74" s="305"/>
      <c r="N74" s="305"/>
      <c r="O74" s="305"/>
      <c r="P74" s="305"/>
      <c r="Q74" s="305"/>
      <c r="R74" s="219"/>
      <c r="S74" s="219"/>
      <c r="T74" s="219"/>
      <c r="U74" s="219"/>
      <c r="V74" s="219"/>
      <c r="W74" s="219"/>
      <c r="X74" s="219"/>
      <c r="Y74" s="219"/>
      <c r="Z74" s="219"/>
      <c r="AA74" s="219"/>
      <c r="AB74" s="219"/>
      <c r="AC74" s="219"/>
      <c r="AD74" s="219"/>
      <c r="AE74" s="13"/>
      <c r="AF74" s="17"/>
      <c r="AG74" s="17"/>
      <c r="AH74" s="17"/>
      <c r="AI74" s="7"/>
    </row>
    <row r="75" spans="1:35" ht="3.75" customHeight="1">
      <c r="A75" s="6"/>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7"/>
      <c r="AG75" s="17"/>
      <c r="AH75" s="17"/>
      <c r="AI75" s="7"/>
    </row>
    <row r="76" spans="1:35" ht="15.75">
      <c r="A76" s="6"/>
      <c r="B76" s="24" t="s">
        <v>410</v>
      </c>
      <c r="C76" s="305" t="s">
        <v>215</v>
      </c>
      <c r="D76" s="305"/>
      <c r="E76" s="305"/>
      <c r="F76" s="305"/>
      <c r="G76" s="305"/>
      <c r="H76" s="305"/>
      <c r="I76" s="305"/>
      <c r="J76" s="305"/>
      <c r="K76" s="305"/>
      <c r="L76" s="305"/>
      <c r="M76" s="305"/>
      <c r="N76" s="305"/>
      <c r="O76" s="305"/>
      <c r="P76" s="305"/>
      <c r="Q76" s="305"/>
      <c r="R76" s="305"/>
      <c r="S76" s="13"/>
      <c r="T76" s="13"/>
      <c r="U76" s="13"/>
      <c r="V76" s="13"/>
      <c r="W76" s="13"/>
      <c r="X76" s="13"/>
      <c r="Y76" s="13"/>
      <c r="Z76" s="13"/>
      <c r="AA76" s="13"/>
      <c r="AB76" s="13"/>
      <c r="AC76" s="13"/>
      <c r="AD76" s="13"/>
      <c r="AE76" s="13"/>
      <c r="AF76" s="17"/>
      <c r="AG76" s="17"/>
      <c r="AH76" s="17"/>
      <c r="AI76" s="7"/>
    </row>
    <row r="77" spans="1:35" ht="4.2" customHeight="1">
      <c r="A77" s="6"/>
      <c r="B77" s="26"/>
      <c r="C77" s="220"/>
      <c r="D77" s="220"/>
      <c r="E77" s="220"/>
      <c r="F77" s="220"/>
      <c r="G77" s="220"/>
      <c r="H77" s="220"/>
      <c r="I77" s="220"/>
      <c r="J77" s="220"/>
      <c r="K77" s="220"/>
      <c r="L77" s="220"/>
      <c r="M77" s="220"/>
      <c r="N77" s="220"/>
      <c r="O77" s="220"/>
      <c r="P77" s="220"/>
      <c r="Q77" s="220"/>
      <c r="R77" s="220"/>
      <c r="S77" s="17"/>
      <c r="T77" s="17"/>
      <c r="U77" s="17"/>
      <c r="V77" s="17"/>
      <c r="W77" s="17"/>
      <c r="X77" s="17"/>
      <c r="Y77" s="17"/>
      <c r="Z77" s="17"/>
      <c r="AA77" s="17"/>
      <c r="AB77" s="17"/>
      <c r="AC77" s="17"/>
      <c r="AD77" s="17"/>
      <c r="AE77" s="17"/>
      <c r="AF77" s="17"/>
      <c r="AG77" s="17"/>
      <c r="AH77" s="17"/>
      <c r="AI77" s="7"/>
    </row>
    <row r="78" spans="1:35" ht="51" customHeight="1">
      <c r="A78" s="6"/>
      <c r="B78" s="565"/>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7"/>
      <c r="AI78" s="7"/>
    </row>
    <row r="79" spans="1:35" ht="3" customHeight="1">
      <c r="A79" s="6"/>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7"/>
    </row>
    <row r="80" spans="1:35" ht="15.75">
      <c r="A80" s="6"/>
      <c r="B80" s="16" t="s">
        <v>318</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7"/>
    </row>
    <row r="81" spans="1:35" ht="1.95" customHeight="1">
      <c r="A81" s="6"/>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7"/>
    </row>
    <row r="82" spans="1:35" ht="21" customHeight="1">
      <c r="A82" s="6"/>
      <c r="B82" s="306" t="s">
        <v>162</v>
      </c>
      <c r="C82" s="306"/>
      <c r="D82" s="306"/>
      <c r="E82" s="17"/>
      <c r="F82" s="369"/>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1"/>
      <c r="AI82" s="7"/>
    </row>
    <row r="83" spans="1:35" ht="6" customHeight="1">
      <c r="A83" s="6"/>
      <c r="B83" s="245"/>
      <c r="C83" s="245"/>
      <c r="D83" s="245"/>
      <c r="E83" s="17"/>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7"/>
    </row>
    <row r="84" spans="1:35" ht="12" customHeight="1">
      <c r="A84" s="6"/>
      <c r="B84" s="368" t="s">
        <v>353</v>
      </c>
      <c r="C84" s="368"/>
      <c r="D84" s="368"/>
      <c r="E84" s="368"/>
      <c r="F84" s="368"/>
      <c r="G84" s="368"/>
      <c r="H84" s="368"/>
      <c r="I84" s="27"/>
      <c r="J84" s="27"/>
      <c r="K84" s="27"/>
      <c r="L84" s="17"/>
      <c r="M84" s="17"/>
      <c r="N84" s="17"/>
      <c r="O84" s="17"/>
      <c r="P84" s="17"/>
      <c r="Q84" s="17"/>
      <c r="R84" s="17"/>
      <c r="S84" s="17"/>
      <c r="T84" s="17"/>
      <c r="U84" s="17"/>
      <c r="V84" s="17"/>
      <c r="W84" s="17"/>
      <c r="X84" s="17"/>
      <c r="Y84" s="300" t="s">
        <v>216</v>
      </c>
      <c r="Z84" s="300"/>
      <c r="AA84" s="300"/>
      <c r="AB84" s="300"/>
      <c r="AC84" s="300"/>
      <c r="AD84" s="300"/>
      <c r="AE84" s="300"/>
      <c r="AF84" s="300"/>
      <c r="AG84" s="300"/>
      <c r="AH84" s="17"/>
      <c r="AI84" s="7"/>
    </row>
    <row r="85" spans="1:35" ht="19.95" customHeight="1">
      <c r="A85" s="6"/>
      <c r="B85" s="369"/>
      <c r="C85" s="370"/>
      <c r="D85" s="370"/>
      <c r="E85" s="370"/>
      <c r="F85" s="370"/>
      <c r="G85" s="370"/>
      <c r="H85" s="370"/>
      <c r="I85" s="370"/>
      <c r="J85" s="370"/>
      <c r="K85" s="371"/>
      <c r="L85" s="17"/>
      <c r="M85" s="17"/>
      <c r="N85" s="17"/>
      <c r="O85" s="17"/>
      <c r="P85" s="17"/>
      <c r="Q85" s="17"/>
      <c r="R85" s="17"/>
      <c r="S85" s="17"/>
      <c r="T85" s="17"/>
      <c r="U85" s="17"/>
      <c r="V85" s="17"/>
      <c r="W85" s="17"/>
      <c r="X85" s="17"/>
      <c r="Y85" s="369"/>
      <c r="Z85" s="370"/>
      <c r="AA85" s="370"/>
      <c r="AB85" s="370"/>
      <c r="AC85" s="370"/>
      <c r="AD85" s="370"/>
      <c r="AE85" s="370"/>
      <c r="AF85" s="370"/>
      <c r="AG85" s="371"/>
      <c r="AH85" s="17"/>
      <c r="AI85" s="7"/>
    </row>
    <row r="86" spans="1:35" ht="4.5" customHeight="1">
      <c r="A86" s="6"/>
      <c r="B86" s="220"/>
      <c r="C86" s="220"/>
      <c r="D86" s="220"/>
      <c r="E86" s="220"/>
      <c r="F86" s="220"/>
      <c r="G86" s="220"/>
      <c r="H86" s="220"/>
      <c r="I86" s="220"/>
      <c r="J86" s="220"/>
      <c r="K86" s="220"/>
      <c r="L86" s="17"/>
      <c r="M86" s="17"/>
      <c r="N86" s="17"/>
      <c r="O86" s="17"/>
      <c r="P86" s="17"/>
      <c r="Q86" s="17"/>
      <c r="R86" s="17"/>
      <c r="S86" s="17"/>
      <c r="T86" s="17"/>
      <c r="U86" s="17"/>
      <c r="V86" s="17"/>
      <c r="W86" s="17"/>
      <c r="X86" s="17"/>
      <c r="Y86" s="220"/>
      <c r="Z86" s="220"/>
      <c r="AA86" s="220"/>
      <c r="AB86" s="220"/>
      <c r="AC86" s="220"/>
      <c r="AD86" s="220"/>
      <c r="AE86" s="220"/>
      <c r="AF86" s="220"/>
      <c r="AG86" s="220"/>
      <c r="AH86" s="17"/>
      <c r="AI86" s="7"/>
    </row>
    <row r="87" spans="1:35" ht="15.75">
      <c r="A87" s="6"/>
      <c r="B87" s="16" t="s">
        <v>319</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7"/>
    </row>
    <row r="88" spans="1:35" ht="7.2" customHeight="1">
      <c r="A88" s="6"/>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7"/>
    </row>
    <row r="89" spans="1:35" ht="21" customHeight="1">
      <c r="A89" s="6"/>
      <c r="B89" s="306" t="s">
        <v>162</v>
      </c>
      <c r="C89" s="306"/>
      <c r="D89" s="306"/>
      <c r="E89" s="17"/>
      <c r="F89" s="369"/>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1"/>
      <c r="AI89" s="7"/>
    </row>
    <row r="90" spans="1:35" ht="9.6" customHeight="1">
      <c r="A90" s="6"/>
      <c r="B90" s="245"/>
      <c r="C90" s="245"/>
      <c r="D90" s="245"/>
      <c r="E90" s="17"/>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7"/>
    </row>
    <row r="91" spans="1:35" ht="15" customHeight="1">
      <c r="A91" s="6"/>
      <c r="B91" s="368" t="s">
        <v>353</v>
      </c>
      <c r="C91" s="368"/>
      <c r="D91" s="368"/>
      <c r="E91" s="368"/>
      <c r="F91" s="368"/>
      <c r="G91" s="368"/>
      <c r="H91" s="368"/>
      <c r="I91" s="27"/>
      <c r="J91" s="27"/>
      <c r="K91" s="27"/>
      <c r="L91" s="17"/>
      <c r="M91" s="17"/>
      <c r="N91" s="17"/>
      <c r="O91" s="17"/>
      <c r="P91" s="17"/>
      <c r="Q91" s="17"/>
      <c r="R91" s="17"/>
      <c r="S91" s="17"/>
      <c r="T91" s="17"/>
      <c r="U91" s="17"/>
      <c r="V91" s="17"/>
      <c r="W91" s="17"/>
      <c r="X91" s="17"/>
      <c r="Y91" s="300" t="s">
        <v>216</v>
      </c>
      <c r="Z91" s="300"/>
      <c r="AA91" s="300"/>
      <c r="AB91" s="300"/>
      <c r="AC91" s="300"/>
      <c r="AD91" s="300"/>
      <c r="AE91" s="300"/>
      <c r="AF91" s="300"/>
      <c r="AG91" s="300"/>
      <c r="AH91" s="17"/>
      <c r="AI91" s="7"/>
    </row>
    <row r="92" spans="1:35" ht="19.5" customHeight="1">
      <c r="A92" s="6"/>
      <c r="B92" s="369"/>
      <c r="C92" s="370"/>
      <c r="D92" s="370"/>
      <c r="E92" s="370"/>
      <c r="F92" s="370"/>
      <c r="G92" s="370"/>
      <c r="H92" s="370"/>
      <c r="I92" s="370"/>
      <c r="J92" s="370"/>
      <c r="K92" s="371"/>
      <c r="L92" s="17"/>
      <c r="M92" s="17"/>
      <c r="N92" s="17"/>
      <c r="O92" s="17"/>
      <c r="P92" s="17"/>
      <c r="Q92" s="17"/>
      <c r="R92" s="17"/>
      <c r="S92" s="17"/>
      <c r="T92" s="17"/>
      <c r="U92" s="17"/>
      <c r="V92" s="17"/>
      <c r="W92" s="17"/>
      <c r="X92" s="17"/>
      <c r="Y92" s="369"/>
      <c r="Z92" s="370"/>
      <c r="AA92" s="370"/>
      <c r="AB92" s="370"/>
      <c r="AC92" s="370"/>
      <c r="AD92" s="370"/>
      <c r="AE92" s="370"/>
      <c r="AF92" s="370"/>
      <c r="AG92" s="371"/>
      <c r="AH92" s="17"/>
      <c r="AI92" s="7"/>
    </row>
    <row r="93" spans="1:35" ht="10.5" customHeight="1">
      <c r="A93" s="6"/>
      <c r="B93" s="220"/>
      <c r="C93" s="220"/>
      <c r="D93" s="220"/>
      <c r="E93" s="220"/>
      <c r="F93" s="220"/>
      <c r="G93" s="220"/>
      <c r="H93" s="220"/>
      <c r="I93" s="220"/>
      <c r="J93" s="220"/>
      <c r="K93" s="220"/>
      <c r="L93" s="17"/>
      <c r="M93" s="17"/>
      <c r="N93" s="17"/>
      <c r="O93" s="17"/>
      <c r="P93" s="17"/>
      <c r="Q93" s="17"/>
      <c r="R93" s="17"/>
      <c r="S93" s="17"/>
      <c r="T93" s="17"/>
      <c r="U93" s="17"/>
      <c r="V93" s="17"/>
      <c r="W93" s="17"/>
      <c r="X93" s="17"/>
      <c r="Y93" s="220"/>
      <c r="Z93" s="220"/>
      <c r="AA93" s="220"/>
      <c r="AB93" s="220"/>
      <c r="AC93" s="220"/>
      <c r="AD93" s="220"/>
      <c r="AE93" s="220"/>
      <c r="AF93" s="220"/>
      <c r="AG93" s="220"/>
      <c r="AH93" s="17"/>
      <c r="AI93" s="7"/>
    </row>
    <row r="94" spans="1:35" ht="12" customHeight="1">
      <c r="A94" s="6"/>
      <c r="B94" s="220"/>
      <c r="C94" s="220"/>
      <c r="D94" s="300" t="s">
        <v>354</v>
      </c>
      <c r="E94" s="300"/>
      <c r="F94" s="300"/>
      <c r="G94" s="300"/>
      <c r="H94" s="300"/>
      <c r="I94" s="300"/>
      <c r="J94" s="220"/>
      <c r="K94" s="220"/>
      <c r="L94" s="367"/>
      <c r="M94" s="367"/>
      <c r="N94" s="300" t="s">
        <v>355</v>
      </c>
      <c r="O94" s="300"/>
      <c r="P94" s="300"/>
      <c r="Q94" s="300"/>
      <c r="R94" s="300"/>
      <c r="S94" s="17"/>
      <c r="T94" s="17"/>
      <c r="U94" s="17"/>
      <c r="V94" s="367"/>
      <c r="W94" s="367"/>
      <c r="X94" s="300" t="s">
        <v>356</v>
      </c>
      <c r="Y94" s="300"/>
      <c r="Z94" s="300"/>
      <c r="AA94" s="300"/>
      <c r="AB94" s="300"/>
      <c r="AC94" s="300"/>
      <c r="AD94" s="220"/>
      <c r="AE94" s="220"/>
      <c r="AF94" s="220"/>
      <c r="AG94" s="220"/>
      <c r="AH94" s="17"/>
      <c r="AI94" s="7"/>
    </row>
    <row r="95" spans="1:35" ht="12.75" customHeight="1">
      <c r="A95" s="28"/>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30"/>
    </row>
    <row r="96" spans="1:35" ht="21.75" customHeight="1">
      <c r="A96" s="4"/>
      <c r="B96" s="344" t="s">
        <v>263</v>
      </c>
      <c r="C96" s="344"/>
      <c r="D96" s="344"/>
      <c r="E96" s="344"/>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5"/>
    </row>
    <row r="97" spans="1:35" ht="5.25" customHeight="1">
      <c r="A97" s="6"/>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7"/>
    </row>
    <row r="98" spans="1:35" ht="15.75">
      <c r="A98" s="6"/>
      <c r="B98" s="457" t="s">
        <v>163</v>
      </c>
      <c r="C98" s="457"/>
      <c r="D98" s="457"/>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7"/>
    </row>
    <row r="99" spans="1:35" ht="16.95" customHeight="1">
      <c r="A99" s="6"/>
      <c r="B99" s="16" t="s">
        <v>169</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7"/>
    </row>
    <row r="100" spans="1:35" ht="12" customHeight="1">
      <c r="A100" s="6"/>
      <c r="B100" s="306" t="s">
        <v>357</v>
      </c>
      <c r="C100" s="306"/>
      <c r="D100" s="306"/>
      <c r="E100" s="13"/>
      <c r="F100" s="13"/>
      <c r="G100" s="13"/>
      <c r="H100" s="13"/>
      <c r="I100" s="13"/>
      <c r="J100" s="300" t="s">
        <v>167</v>
      </c>
      <c r="K100" s="300"/>
      <c r="L100" s="300"/>
      <c r="M100" s="300"/>
      <c r="N100" s="300"/>
      <c r="O100" s="300"/>
      <c r="P100" s="300"/>
      <c r="Q100" s="300"/>
      <c r="R100" s="300"/>
      <c r="S100" s="300"/>
      <c r="T100" s="300"/>
      <c r="U100" s="300"/>
      <c r="V100" s="300"/>
      <c r="W100" s="300"/>
      <c r="X100" s="300"/>
      <c r="Y100" s="13"/>
      <c r="Z100" s="13"/>
      <c r="AA100" s="13"/>
      <c r="AB100" s="13"/>
      <c r="AC100" s="13"/>
      <c r="AD100" s="13"/>
      <c r="AE100" s="306" t="s">
        <v>6</v>
      </c>
      <c r="AF100" s="306"/>
      <c r="AG100" s="306"/>
      <c r="AH100" s="306"/>
      <c r="AI100" s="7"/>
    </row>
    <row r="101" spans="1:35" ht="12.6" customHeight="1">
      <c r="A101" s="6"/>
      <c r="B101" s="306"/>
      <c r="C101" s="306"/>
      <c r="D101" s="306"/>
      <c r="E101" s="13"/>
      <c r="F101" s="13"/>
      <c r="G101" s="13"/>
      <c r="H101" s="13"/>
      <c r="I101" s="13"/>
      <c r="J101" s="300" t="s">
        <v>168</v>
      </c>
      <c r="K101" s="300"/>
      <c r="L101" s="300"/>
      <c r="M101" s="300"/>
      <c r="N101" s="300"/>
      <c r="O101" s="300"/>
      <c r="P101" s="300"/>
      <c r="Q101" s="300"/>
      <c r="R101" s="300"/>
      <c r="S101" s="300"/>
      <c r="T101" s="300"/>
      <c r="U101" s="300"/>
      <c r="V101" s="300"/>
      <c r="W101" s="300"/>
      <c r="X101" s="300"/>
      <c r="Y101" s="13"/>
      <c r="Z101" s="13"/>
      <c r="AA101" s="13"/>
      <c r="AB101" s="13"/>
      <c r="AC101" s="13"/>
      <c r="AD101" s="13"/>
      <c r="AE101" s="306"/>
      <c r="AF101" s="306"/>
      <c r="AG101" s="306"/>
      <c r="AH101" s="306"/>
      <c r="AI101" s="7"/>
    </row>
    <row r="102" spans="1:35" ht="1.95" customHeight="1">
      <c r="A102" s="6"/>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7"/>
    </row>
    <row r="103" spans="1:35" ht="19.95" customHeight="1">
      <c r="A103" s="6"/>
      <c r="B103" s="369"/>
      <c r="C103" s="370"/>
      <c r="D103" s="371"/>
      <c r="E103" s="17"/>
      <c r="F103" s="17"/>
      <c r="G103" s="17"/>
      <c r="H103" s="17"/>
      <c r="I103" s="17"/>
      <c r="J103" s="369"/>
      <c r="K103" s="370"/>
      <c r="L103" s="370"/>
      <c r="M103" s="370"/>
      <c r="N103" s="370"/>
      <c r="O103" s="370"/>
      <c r="P103" s="370"/>
      <c r="Q103" s="370"/>
      <c r="R103" s="370"/>
      <c r="S103" s="370"/>
      <c r="T103" s="370"/>
      <c r="U103" s="370"/>
      <c r="V103" s="370"/>
      <c r="W103" s="370"/>
      <c r="X103" s="371"/>
      <c r="Y103" s="17"/>
      <c r="Z103" s="17"/>
      <c r="AA103" s="17"/>
      <c r="AB103" s="17"/>
      <c r="AC103" s="17"/>
      <c r="AD103" s="17"/>
      <c r="AE103" s="369"/>
      <c r="AF103" s="370"/>
      <c r="AG103" s="370"/>
      <c r="AH103" s="371"/>
      <c r="AI103" s="7"/>
    </row>
    <row r="104" spans="1:35" ht="5.4" customHeight="1">
      <c r="A104" s="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7"/>
    </row>
    <row r="105" spans="1:35" ht="19.5" customHeight="1">
      <c r="A105" s="6"/>
      <c r="B105" s="557" t="s">
        <v>216</v>
      </c>
      <c r="C105" s="557"/>
      <c r="D105" s="557"/>
      <c r="E105" s="557"/>
      <c r="F105" s="557"/>
      <c r="G105" s="557"/>
      <c r="H105" s="557"/>
      <c r="I105" s="557"/>
      <c r="J105" s="557"/>
      <c r="K105" s="557"/>
      <c r="L105" s="557"/>
      <c r="M105" s="557"/>
      <c r="N105" s="557"/>
      <c r="O105" s="557"/>
      <c r="P105" s="557"/>
      <c r="Q105" s="557"/>
      <c r="R105" s="557"/>
      <c r="S105" s="557"/>
      <c r="T105" s="557"/>
      <c r="U105" s="557"/>
      <c r="V105" s="557"/>
      <c r="W105" s="557"/>
      <c r="X105" s="557"/>
      <c r="Y105" s="557"/>
      <c r="Z105" s="557"/>
      <c r="AA105" s="17"/>
      <c r="AB105" s="369"/>
      <c r="AC105" s="370"/>
      <c r="AD105" s="370"/>
      <c r="AE105" s="370"/>
      <c r="AF105" s="370"/>
      <c r="AG105" s="370"/>
      <c r="AH105" s="371"/>
      <c r="AI105" s="7"/>
    </row>
    <row r="106" spans="1:35" ht="9" customHeight="1">
      <c r="A106" s="6"/>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7"/>
      <c r="AB106" s="17"/>
      <c r="AC106" s="17"/>
      <c r="AD106" s="17"/>
      <c r="AE106" s="17"/>
      <c r="AF106" s="17"/>
      <c r="AG106" s="17"/>
      <c r="AH106" s="17"/>
      <c r="AI106" s="7"/>
    </row>
    <row r="107" spans="1:35" ht="20.25" customHeight="1">
      <c r="A107" s="6"/>
      <c r="B107" s="13" t="s">
        <v>321</v>
      </c>
      <c r="C107" s="13"/>
      <c r="D107" s="13"/>
      <c r="E107" s="13"/>
      <c r="F107" s="13"/>
      <c r="G107" s="17"/>
      <c r="H107" s="17"/>
      <c r="I107" s="17"/>
      <c r="J107" s="17"/>
      <c r="K107" s="17"/>
      <c r="L107" s="17"/>
      <c r="M107" s="17"/>
      <c r="N107" s="17"/>
      <c r="O107" s="17"/>
      <c r="P107" s="17"/>
      <c r="Q107" s="17"/>
      <c r="R107" s="17"/>
      <c r="S107" s="17"/>
      <c r="T107" s="17"/>
      <c r="U107" s="17"/>
      <c r="V107" s="17"/>
      <c r="W107" s="17"/>
      <c r="X107" s="17"/>
      <c r="Y107" s="17"/>
      <c r="Z107" s="13"/>
      <c r="AA107" s="17"/>
      <c r="AB107" s="17"/>
      <c r="AC107" s="17"/>
      <c r="AD107" s="17"/>
      <c r="AE107" s="17"/>
      <c r="AF107" s="17"/>
      <c r="AG107" s="17"/>
      <c r="AH107" s="17"/>
      <c r="AI107" s="7"/>
    </row>
    <row r="108" spans="1:35" ht="8.25" customHeight="1">
      <c r="A108" s="6"/>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7"/>
    </row>
    <row r="109" spans="1:35" ht="16.5" customHeight="1">
      <c r="A109" s="6"/>
      <c r="B109" s="17"/>
      <c r="C109" s="17"/>
      <c r="D109" s="17"/>
      <c r="E109" s="17"/>
      <c r="F109" s="268">
        <v>1</v>
      </c>
      <c r="G109" s="268">
        <v>2</v>
      </c>
      <c r="H109" s="268">
        <v>3</v>
      </c>
      <c r="I109" s="268">
        <v>4</v>
      </c>
      <c r="J109" s="17"/>
      <c r="K109" s="268">
        <v>3</v>
      </c>
      <c r="L109" s="268">
        <v>3</v>
      </c>
      <c r="M109" s="268">
        <v>3</v>
      </c>
      <c r="N109" s="268">
        <v>3</v>
      </c>
      <c r="O109" s="17"/>
      <c r="P109" s="268">
        <v>3</v>
      </c>
      <c r="Q109" s="268">
        <v>3</v>
      </c>
      <c r="R109" s="268">
        <v>3</v>
      </c>
      <c r="S109" s="268">
        <v>3</v>
      </c>
      <c r="T109" s="17"/>
      <c r="U109" s="268">
        <v>3</v>
      </c>
      <c r="V109" s="268">
        <v>3</v>
      </c>
      <c r="W109" s="268">
        <v>3</v>
      </c>
      <c r="X109" s="268">
        <v>3</v>
      </c>
      <c r="Y109" s="17"/>
      <c r="Z109" s="268">
        <v>3</v>
      </c>
      <c r="AA109" s="268">
        <v>3</v>
      </c>
      <c r="AB109" s="268">
        <v>3</v>
      </c>
      <c r="AC109" s="268">
        <v>3</v>
      </c>
      <c r="AD109" s="17"/>
      <c r="AE109" s="17"/>
      <c r="AF109" s="17"/>
      <c r="AG109" s="17"/>
      <c r="AH109" s="17"/>
      <c r="AI109" s="7"/>
    </row>
    <row r="110" spans="1:35" ht="21.75" customHeight="1">
      <c r="A110" s="6"/>
      <c r="B110" s="12"/>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2" t="s">
        <v>7</v>
      </c>
      <c r="AA110" s="17"/>
      <c r="AB110" s="17"/>
      <c r="AC110" s="17"/>
      <c r="AD110" s="17"/>
      <c r="AE110" s="17"/>
      <c r="AF110" s="17"/>
      <c r="AG110" s="17"/>
      <c r="AH110" s="17"/>
      <c r="AI110" s="7"/>
    </row>
    <row r="111" spans="1:35" ht="19.2" customHeight="1">
      <c r="A111" s="6"/>
      <c r="B111" s="411" t="s">
        <v>358</v>
      </c>
      <c r="C111" s="411"/>
      <c r="D111" s="411"/>
      <c r="E111" s="411"/>
      <c r="F111" s="411"/>
      <c r="G111" s="411"/>
      <c r="H111" s="411"/>
      <c r="I111" s="411"/>
      <c r="J111" s="411"/>
      <c r="K111" s="411"/>
      <c r="L111" s="411"/>
      <c r="M111" s="411"/>
      <c r="N111" s="31"/>
      <c r="O111" s="31"/>
      <c r="P111" s="31"/>
      <c r="Q111" s="345"/>
      <c r="R111" s="346"/>
      <c r="S111" s="346"/>
      <c r="T111" s="346"/>
      <c r="U111" s="346"/>
      <c r="V111" s="346"/>
      <c r="W111" s="347"/>
      <c r="X111" s="17"/>
      <c r="Y111" s="17"/>
      <c r="Z111" s="31"/>
      <c r="AA111" s="268"/>
      <c r="AB111" s="268"/>
      <c r="AC111" s="268"/>
      <c r="AD111" s="268"/>
      <c r="AE111" s="31"/>
      <c r="AF111" s="17"/>
      <c r="AG111" s="17"/>
      <c r="AH111" s="17"/>
      <c r="AI111" s="7"/>
    </row>
    <row r="112" spans="1:35" ht="9" customHeight="1">
      <c r="A112" s="6"/>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7"/>
    </row>
    <row r="113" spans="1:35" ht="19.2" customHeight="1">
      <c r="A113" s="6"/>
      <c r="B113" s="306" t="s">
        <v>320</v>
      </c>
      <c r="C113" s="306"/>
      <c r="D113" s="306"/>
      <c r="E113" s="306"/>
      <c r="F113" s="306"/>
      <c r="G113" s="306"/>
      <c r="H113" s="306"/>
      <c r="I113" s="306"/>
      <c r="J113" s="306"/>
      <c r="K113" s="306"/>
      <c r="L113" s="306"/>
      <c r="M113" s="306"/>
      <c r="N113" s="306"/>
      <c r="O113" s="306"/>
      <c r="P113" s="17"/>
      <c r="Q113" s="345"/>
      <c r="R113" s="346"/>
      <c r="S113" s="346"/>
      <c r="T113" s="346"/>
      <c r="U113" s="346"/>
      <c r="V113" s="346"/>
      <c r="W113" s="347"/>
      <c r="X113" s="17"/>
      <c r="Y113" s="17"/>
      <c r="Z113" s="17"/>
      <c r="AA113" s="268"/>
      <c r="AB113" s="268"/>
      <c r="AC113" s="268"/>
      <c r="AD113" s="268"/>
      <c r="AE113" s="17"/>
      <c r="AF113" s="17"/>
      <c r="AG113" s="17"/>
      <c r="AH113" s="17"/>
      <c r="AI113" s="7"/>
    </row>
    <row r="114" spans="1:35" ht="8.25" customHeight="1">
      <c r="A114" s="6"/>
      <c r="B114" s="13"/>
      <c r="C114" s="13"/>
      <c r="D114" s="13"/>
      <c r="E114" s="13"/>
      <c r="F114" s="13"/>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7"/>
    </row>
    <row r="115" spans="1:35" ht="22.5" customHeight="1">
      <c r="A115" s="6"/>
      <c r="B115" s="460" t="s">
        <v>423</v>
      </c>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7"/>
    </row>
    <row r="116" spans="1:35" ht="3" customHeight="1">
      <c r="A116" s="6"/>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7"/>
      <c r="AG116" s="17"/>
      <c r="AH116" s="17"/>
      <c r="AI116" s="7"/>
    </row>
    <row r="117" spans="1:35" s="36" customFormat="1" ht="13.8">
      <c r="A117" s="32"/>
      <c r="B117" s="300" t="s">
        <v>177</v>
      </c>
      <c r="C117" s="300"/>
      <c r="D117" s="300"/>
      <c r="E117" s="33"/>
      <c r="F117" s="300" t="s">
        <v>8</v>
      </c>
      <c r="G117" s="300"/>
      <c r="H117" s="300"/>
      <c r="I117" s="300"/>
      <c r="J117" s="300"/>
      <c r="K117" s="300"/>
      <c r="L117" s="300"/>
      <c r="M117" s="300"/>
      <c r="N117" s="300"/>
      <c r="O117" s="300"/>
      <c r="P117" s="300"/>
      <c r="Q117" s="300"/>
      <c r="R117" s="300"/>
      <c r="S117" s="300"/>
      <c r="T117" s="300"/>
      <c r="U117" s="300"/>
      <c r="V117" s="300"/>
      <c r="W117" s="300"/>
      <c r="X117" s="300"/>
      <c r="Y117" s="300"/>
      <c r="Z117" s="300"/>
      <c r="AA117" s="33"/>
      <c r="AB117" s="300" t="s">
        <v>9</v>
      </c>
      <c r="AC117" s="300"/>
      <c r="AD117" s="300"/>
      <c r="AE117" s="300"/>
      <c r="AF117" s="300"/>
      <c r="AG117" s="300"/>
      <c r="AH117" s="34"/>
      <c r="AI117" s="35"/>
    </row>
    <row r="118" spans="1:35" ht="24" customHeight="1">
      <c r="A118" s="6"/>
      <c r="B118" s="301"/>
      <c r="C118" s="301"/>
      <c r="D118" s="301"/>
      <c r="E118" s="18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181"/>
      <c r="AB118" s="301"/>
      <c r="AC118" s="301"/>
      <c r="AD118" s="301"/>
      <c r="AE118" s="301"/>
      <c r="AF118" s="301"/>
      <c r="AG118" s="301"/>
      <c r="AH118" s="17"/>
      <c r="AI118" s="7"/>
    </row>
    <row r="119" spans="1:35" ht="1.95" customHeight="1">
      <c r="A119" s="6"/>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300" t="s">
        <v>11</v>
      </c>
      <c r="AH119" s="17"/>
      <c r="AI119" s="7"/>
    </row>
    <row r="120" spans="1:35" s="36" customFormat="1" ht="14.4" customHeight="1">
      <c r="A120" s="32"/>
      <c r="B120" s="300" t="s">
        <v>170</v>
      </c>
      <c r="C120" s="300"/>
      <c r="D120" s="33"/>
      <c r="E120" s="33"/>
      <c r="F120" s="300" t="s">
        <v>10</v>
      </c>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4"/>
      <c r="AG120" s="300"/>
      <c r="AH120" s="34"/>
      <c r="AI120" s="35"/>
    </row>
    <row r="121" spans="1:35" ht="24" customHeight="1">
      <c r="A121" s="6"/>
      <c r="B121" s="301"/>
      <c r="C121" s="301"/>
      <c r="D121" s="177"/>
      <c r="E121" s="178"/>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182"/>
      <c r="AG121" s="269"/>
      <c r="AH121" s="17"/>
      <c r="AI121" s="7"/>
    </row>
    <row r="122" spans="1:35" s="36" customFormat="1" ht="15.6" customHeight="1">
      <c r="A122" s="32"/>
      <c r="B122" s="300" t="s">
        <v>12</v>
      </c>
      <c r="C122" s="300"/>
      <c r="D122" s="33"/>
      <c r="E122" s="33"/>
      <c r="F122" s="300" t="s">
        <v>13</v>
      </c>
      <c r="G122" s="300"/>
      <c r="H122" s="300"/>
      <c r="I122" s="300"/>
      <c r="J122" s="300"/>
      <c r="K122" s="300"/>
      <c r="L122" s="300"/>
      <c r="M122" s="34"/>
      <c r="N122" s="34"/>
      <c r="O122" s="300" t="s">
        <v>322</v>
      </c>
      <c r="P122" s="300"/>
      <c r="Q122" s="300"/>
      <c r="R122" s="300"/>
      <c r="S122" s="300"/>
      <c r="T122" s="300"/>
      <c r="U122" s="300"/>
      <c r="V122" s="300" t="s">
        <v>323</v>
      </c>
      <c r="W122" s="300"/>
      <c r="X122" s="300"/>
      <c r="Y122" s="300"/>
      <c r="Z122" s="300"/>
      <c r="AA122" s="300"/>
      <c r="AB122" s="300"/>
      <c r="AC122" s="34"/>
      <c r="AD122" s="34"/>
      <c r="AE122" s="34"/>
      <c r="AF122" s="34"/>
      <c r="AG122" s="34"/>
      <c r="AH122" s="34"/>
      <c r="AI122" s="35"/>
    </row>
    <row r="123" spans="1:35" ht="24" customHeight="1">
      <c r="A123" s="6"/>
      <c r="B123" s="301"/>
      <c r="C123" s="301"/>
      <c r="D123" s="177"/>
      <c r="E123" s="178"/>
      <c r="F123" s="301"/>
      <c r="G123" s="301"/>
      <c r="H123" s="301"/>
      <c r="I123" s="301"/>
      <c r="J123" s="301"/>
      <c r="K123" s="301"/>
      <c r="L123" s="301"/>
      <c r="M123" s="302"/>
      <c r="N123" s="303"/>
      <c r="O123" s="345"/>
      <c r="P123" s="346"/>
      <c r="Q123" s="346"/>
      <c r="R123" s="346"/>
      <c r="S123" s="347"/>
      <c r="T123" s="302"/>
      <c r="U123" s="303"/>
      <c r="V123" s="345"/>
      <c r="W123" s="346"/>
      <c r="X123" s="346"/>
      <c r="Y123" s="346"/>
      <c r="Z123" s="347"/>
      <c r="AA123" s="17"/>
      <c r="AB123" s="17"/>
      <c r="AC123" s="17"/>
      <c r="AD123" s="17"/>
      <c r="AE123" s="17"/>
      <c r="AF123" s="17"/>
      <c r="AG123" s="17"/>
      <c r="AH123" s="17"/>
      <c r="AI123" s="7"/>
    </row>
    <row r="124" spans="1:35" s="36" customFormat="1" ht="18" customHeight="1">
      <c r="A124" s="32"/>
      <c r="B124" s="300" t="s">
        <v>14</v>
      </c>
      <c r="C124" s="300"/>
      <c r="D124" s="300"/>
      <c r="E124" s="300"/>
      <c r="F124" s="300"/>
      <c r="G124" s="300"/>
      <c r="H124" s="300"/>
      <c r="I124" s="300"/>
      <c r="J124" s="300"/>
      <c r="K124" s="33"/>
      <c r="L124" s="300" t="s">
        <v>15</v>
      </c>
      <c r="M124" s="300"/>
      <c r="N124" s="300"/>
      <c r="O124" s="300"/>
      <c r="P124" s="300"/>
      <c r="Q124" s="300"/>
      <c r="R124" s="300"/>
      <c r="S124" s="300"/>
      <c r="T124" s="300"/>
      <c r="U124" s="300"/>
      <c r="V124" s="300"/>
      <c r="W124" s="33"/>
      <c r="X124" s="33"/>
      <c r="Y124" s="300" t="s">
        <v>16</v>
      </c>
      <c r="Z124" s="300"/>
      <c r="AA124" s="300"/>
      <c r="AB124" s="300"/>
      <c r="AC124" s="300"/>
      <c r="AD124" s="300"/>
      <c r="AE124" s="300"/>
      <c r="AF124" s="300"/>
      <c r="AG124" s="300"/>
      <c r="AH124" s="300"/>
      <c r="AI124" s="35"/>
    </row>
    <row r="125" spans="1:35" ht="24" customHeight="1">
      <c r="A125" s="6"/>
      <c r="B125" s="369"/>
      <c r="C125" s="370"/>
      <c r="D125" s="370"/>
      <c r="E125" s="370"/>
      <c r="F125" s="370"/>
      <c r="G125" s="370"/>
      <c r="H125" s="370"/>
      <c r="I125" s="370"/>
      <c r="J125" s="371"/>
      <c r="K125" s="17"/>
      <c r="L125" s="369"/>
      <c r="M125" s="370"/>
      <c r="N125" s="370"/>
      <c r="O125" s="370"/>
      <c r="P125" s="370"/>
      <c r="Q125" s="370"/>
      <c r="R125" s="370"/>
      <c r="S125" s="370"/>
      <c r="T125" s="370"/>
      <c r="U125" s="370"/>
      <c r="V125" s="371"/>
      <c r="W125" s="17"/>
      <c r="X125" s="17"/>
      <c r="Y125" s="369"/>
      <c r="Z125" s="370"/>
      <c r="AA125" s="370"/>
      <c r="AB125" s="370"/>
      <c r="AC125" s="370"/>
      <c r="AD125" s="370"/>
      <c r="AE125" s="370"/>
      <c r="AF125" s="370"/>
      <c r="AG125" s="370"/>
      <c r="AH125" s="371"/>
      <c r="AI125" s="7"/>
    </row>
    <row r="126" spans="1:35" ht="7.95" customHeight="1">
      <c r="A126" s="6"/>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7"/>
    </row>
    <row r="127" spans="1:35" ht="29.4" customHeight="1">
      <c r="A127" s="6"/>
      <c r="B127" s="561" t="s">
        <v>220</v>
      </c>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c r="AG127" s="561"/>
      <c r="AH127" s="561"/>
      <c r="AI127" s="7"/>
    </row>
    <row r="128" spans="1:35" ht="4.95" customHeight="1">
      <c r="A128" s="6"/>
      <c r="B128" s="37"/>
      <c r="C128" s="17"/>
      <c r="D128" s="17"/>
      <c r="E128" s="17"/>
      <c r="F128" s="17"/>
      <c r="G128" s="17"/>
      <c r="H128" s="17"/>
      <c r="I128" s="17"/>
      <c r="J128" s="17"/>
      <c r="K128" s="17"/>
      <c r="L128" s="17"/>
      <c r="M128" s="17"/>
      <c r="N128" s="17"/>
      <c r="O128" s="17"/>
      <c r="P128" s="17" t="s">
        <v>188</v>
      </c>
      <c r="Q128" s="17"/>
      <c r="R128" s="17"/>
      <c r="S128" s="17"/>
      <c r="T128" s="17"/>
      <c r="U128" s="17"/>
      <c r="V128" s="17"/>
      <c r="W128" s="17"/>
      <c r="X128" s="17"/>
      <c r="Y128" s="17"/>
      <c r="Z128" s="17"/>
      <c r="AA128" s="17"/>
      <c r="AB128" s="17"/>
      <c r="AC128" s="17"/>
      <c r="AD128" s="17"/>
      <c r="AE128" s="17"/>
      <c r="AF128" s="17"/>
      <c r="AG128" s="17"/>
      <c r="AH128" s="17"/>
      <c r="AI128" s="7"/>
    </row>
    <row r="129" spans="1:35" s="40" customFormat="1" ht="25.2" customHeight="1">
      <c r="A129" s="38"/>
      <c r="B129" s="556" t="s">
        <v>18</v>
      </c>
      <c r="C129" s="556"/>
      <c r="D129" s="556"/>
      <c r="E129" s="556"/>
      <c r="F129" s="556"/>
      <c r="G129" s="556"/>
      <c r="H129" s="556"/>
      <c r="I129" s="556" t="s">
        <v>19</v>
      </c>
      <c r="J129" s="556"/>
      <c r="K129" s="556"/>
      <c r="L129" s="556"/>
      <c r="M129" s="556"/>
      <c r="N129" s="556"/>
      <c r="O129" s="556"/>
      <c r="P129" s="556"/>
      <c r="Q129" s="556"/>
      <c r="R129" s="556"/>
      <c r="S129" s="556"/>
      <c r="T129" s="556" t="s">
        <v>264</v>
      </c>
      <c r="U129" s="556"/>
      <c r="V129" s="556"/>
      <c r="W129" s="556"/>
      <c r="X129" s="556"/>
      <c r="Y129" s="556"/>
      <c r="Z129" s="556"/>
      <c r="AA129" s="556"/>
      <c r="AB129" s="556"/>
      <c r="AC129" s="556" t="s">
        <v>17</v>
      </c>
      <c r="AD129" s="556"/>
      <c r="AE129" s="556"/>
      <c r="AF129" s="556"/>
      <c r="AG129" s="562" t="s">
        <v>265</v>
      </c>
      <c r="AH129" s="562"/>
      <c r="AI129" s="39"/>
    </row>
    <row r="130" spans="1:35" ht="1.95" customHeight="1">
      <c r="A130" s="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7"/>
    </row>
    <row r="131" spans="1:35" ht="27" customHeight="1">
      <c r="A131" s="6"/>
      <c r="B131" s="345"/>
      <c r="C131" s="346"/>
      <c r="D131" s="346"/>
      <c r="E131" s="346"/>
      <c r="F131" s="346"/>
      <c r="G131" s="347"/>
      <c r="H131" s="17"/>
      <c r="I131" s="345"/>
      <c r="J131" s="346"/>
      <c r="K131" s="346"/>
      <c r="L131" s="346"/>
      <c r="M131" s="346"/>
      <c r="N131" s="346"/>
      <c r="O131" s="346"/>
      <c r="P131" s="346"/>
      <c r="Q131" s="346"/>
      <c r="R131" s="347"/>
      <c r="S131" s="17"/>
      <c r="T131" s="345"/>
      <c r="U131" s="346"/>
      <c r="V131" s="346"/>
      <c r="W131" s="346"/>
      <c r="X131" s="346"/>
      <c r="Y131" s="346"/>
      <c r="Z131" s="346"/>
      <c r="AA131" s="346"/>
      <c r="AB131" s="347"/>
      <c r="AC131" s="17"/>
      <c r="AD131" s="564" t="s">
        <v>20</v>
      </c>
      <c r="AE131" s="564"/>
      <c r="AF131" s="564"/>
      <c r="AG131" s="345"/>
      <c r="AH131" s="347"/>
      <c r="AI131" s="7"/>
    </row>
    <row r="132" spans="1:35" ht="5.4" customHeight="1">
      <c r="A132" s="6"/>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7"/>
    </row>
    <row r="133" spans="1:35" ht="11.4" customHeight="1">
      <c r="A133" s="28"/>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41"/>
      <c r="AH133" s="29"/>
      <c r="AI133" s="30"/>
    </row>
    <row r="134" spans="1:35" ht="24" customHeight="1">
      <c r="A134" s="4"/>
      <c r="B134" s="462" t="s">
        <v>171</v>
      </c>
      <c r="C134" s="462"/>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2"/>
      <c r="AD134" s="462"/>
      <c r="AE134" s="462"/>
      <c r="AF134" s="462"/>
      <c r="AG134" s="462"/>
      <c r="AH134" s="462"/>
      <c r="AI134" s="5"/>
    </row>
    <row r="135" spans="1:35" ht="15.75">
      <c r="A135" s="6"/>
      <c r="B135" s="563" t="s">
        <v>324</v>
      </c>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c r="AA135" s="563"/>
      <c r="AB135" s="563"/>
      <c r="AC135" s="563"/>
      <c r="AD135" s="563"/>
      <c r="AE135" s="563"/>
      <c r="AF135" s="563"/>
      <c r="AG135" s="563"/>
      <c r="AH135" s="563"/>
      <c r="AI135" s="7"/>
    </row>
    <row r="136" spans="1:35" ht="15.7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7"/>
    </row>
    <row r="137" spans="1:35" ht="15.75">
      <c r="A137" s="6"/>
      <c r="B137" s="17"/>
      <c r="C137" s="300" t="s">
        <v>172</v>
      </c>
      <c r="D137" s="300"/>
      <c r="E137" s="300"/>
      <c r="F137" s="300"/>
      <c r="G137" s="300"/>
      <c r="H137" s="300"/>
      <c r="I137" s="300"/>
      <c r="J137" s="300"/>
      <c r="K137" s="17"/>
      <c r="L137" s="17"/>
      <c r="M137" s="300" t="s">
        <v>21</v>
      </c>
      <c r="N137" s="300"/>
      <c r="O137" s="300"/>
      <c r="P137" s="300"/>
      <c r="Q137" s="300"/>
      <c r="R137" s="300"/>
      <c r="S137" s="300"/>
      <c r="T137" s="300"/>
      <c r="U137" s="300"/>
      <c r="V137" s="300"/>
      <c r="W137" s="300"/>
      <c r="X137" s="300"/>
      <c r="Y137" s="300"/>
      <c r="Z137" s="17"/>
      <c r="AA137" s="17"/>
      <c r="AB137" s="17"/>
      <c r="AC137" s="17"/>
      <c r="AD137" s="17"/>
      <c r="AE137" s="17"/>
      <c r="AF137" s="17"/>
      <c r="AG137" s="17"/>
      <c r="AH137" s="17"/>
      <c r="AI137" s="7"/>
    </row>
    <row r="138" spans="1:35" ht="15.75">
      <c r="A138" s="6"/>
      <c r="B138" s="17"/>
      <c r="C138" s="558"/>
      <c r="D138" s="559"/>
      <c r="E138" s="559"/>
      <c r="F138" s="559"/>
      <c r="G138" s="559"/>
      <c r="H138" s="559"/>
      <c r="I138" s="559"/>
      <c r="J138" s="560"/>
      <c r="K138" s="17"/>
      <c r="L138" s="17"/>
      <c r="M138" s="270">
        <v>1</v>
      </c>
      <c r="N138" s="270">
        <v>2</v>
      </c>
      <c r="O138" s="270">
        <v>3</v>
      </c>
      <c r="P138" s="270">
        <v>4</v>
      </c>
      <c r="Q138" s="270">
        <v>5</v>
      </c>
      <c r="R138" s="270">
        <v>6</v>
      </c>
      <c r="S138" s="270">
        <v>7</v>
      </c>
      <c r="T138" s="270">
        <v>8</v>
      </c>
      <c r="U138" s="270">
        <v>9</v>
      </c>
      <c r="V138" s="270">
        <v>8</v>
      </c>
      <c r="W138" s="270">
        <v>7</v>
      </c>
      <c r="X138" s="270">
        <v>6</v>
      </c>
      <c r="Y138" s="270">
        <v>5</v>
      </c>
      <c r="Z138" s="17"/>
      <c r="AA138" s="17"/>
      <c r="AB138" s="17"/>
      <c r="AC138" s="17"/>
      <c r="AD138" s="17"/>
      <c r="AE138" s="17"/>
      <c r="AF138" s="17"/>
      <c r="AG138" s="17"/>
      <c r="AH138" s="17"/>
      <c r="AI138" s="7"/>
    </row>
    <row r="139" spans="1:35" ht="7.95" customHeight="1">
      <c r="A139" s="6"/>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7"/>
    </row>
    <row r="140" spans="1:35" s="47" customFormat="1" ht="24" customHeight="1">
      <c r="A140" s="42"/>
      <c r="B140" s="43"/>
      <c r="C140" s="43"/>
      <c r="D140" s="300" t="s">
        <v>22</v>
      </c>
      <c r="E140" s="300"/>
      <c r="F140" s="300"/>
      <c r="G140" s="300"/>
      <c r="H140" s="300"/>
      <c r="I140" s="300"/>
      <c r="J140" s="300"/>
      <c r="K140" s="44"/>
      <c r="L140" s="44"/>
      <c r="M140" s="44"/>
      <c r="N140" s="43"/>
      <c r="O140" s="44" t="s">
        <v>173</v>
      </c>
      <c r="P140" s="44"/>
      <c r="Q140" s="44"/>
      <c r="R140" s="44"/>
      <c r="S140" s="318" t="s">
        <v>174</v>
      </c>
      <c r="T140" s="318"/>
      <c r="U140" s="318"/>
      <c r="V140" s="318"/>
      <c r="W140" s="318"/>
      <c r="X140" s="318"/>
      <c r="Y140" s="91" t="s">
        <v>359</v>
      </c>
      <c r="Z140" s="91"/>
      <c r="AA140" s="91"/>
      <c r="AB140" s="91"/>
      <c r="AC140" s="91"/>
      <c r="AD140" s="91"/>
      <c r="AE140" s="91"/>
      <c r="AF140" s="91" t="s">
        <v>24</v>
      </c>
      <c r="AG140" s="91"/>
      <c r="AH140" s="45" t="s">
        <v>266</v>
      </c>
      <c r="AI140" s="46"/>
    </row>
    <row r="141" spans="1:35" s="36" customFormat="1" ht="15.6" customHeight="1">
      <c r="A141" s="32"/>
      <c r="B141" s="34"/>
      <c r="C141" s="34"/>
      <c r="D141" s="319" t="s">
        <v>218</v>
      </c>
      <c r="E141" s="319"/>
      <c r="F141" s="319"/>
      <c r="G141" s="319" t="s">
        <v>219</v>
      </c>
      <c r="H141" s="319"/>
      <c r="I141" s="319" t="s">
        <v>23</v>
      </c>
      <c r="J141" s="319"/>
      <c r="K141" s="319"/>
      <c r="L141" s="319"/>
      <c r="M141" s="319"/>
      <c r="N141" s="34"/>
      <c r="O141" s="549"/>
      <c r="P141" s="550"/>
      <c r="Q141" s="551"/>
      <c r="R141" s="34"/>
      <c r="S141" s="549"/>
      <c r="T141" s="550"/>
      <c r="U141" s="550"/>
      <c r="V141" s="550"/>
      <c r="W141" s="550"/>
      <c r="X141" s="551"/>
      <c r="Y141" s="34"/>
      <c r="Z141" s="547"/>
      <c r="AA141" s="547"/>
      <c r="AB141" s="547"/>
      <c r="AC141" s="547"/>
      <c r="AD141" s="547"/>
      <c r="AE141" s="547"/>
      <c r="AF141" s="547"/>
      <c r="AG141" s="547"/>
      <c r="AH141" s="547"/>
      <c r="AI141" s="35"/>
    </row>
    <row r="142" spans="1:35" ht="9" customHeight="1">
      <c r="A142" s="6"/>
      <c r="B142" s="17"/>
      <c r="C142" s="17"/>
      <c r="D142" s="17"/>
      <c r="E142" s="245"/>
      <c r="F142" s="17"/>
      <c r="G142" s="17"/>
      <c r="H142" s="245"/>
      <c r="I142" s="17"/>
      <c r="J142" s="17"/>
      <c r="K142" s="245"/>
      <c r="L142" s="17"/>
      <c r="M142" s="17"/>
      <c r="N142" s="17"/>
      <c r="O142" s="552"/>
      <c r="P142" s="553"/>
      <c r="Q142" s="554"/>
      <c r="R142" s="17"/>
      <c r="S142" s="552"/>
      <c r="T142" s="553"/>
      <c r="U142" s="553"/>
      <c r="V142" s="553"/>
      <c r="W142" s="553"/>
      <c r="X142" s="554"/>
      <c r="Y142" s="17"/>
      <c r="Z142" s="548"/>
      <c r="AA142" s="548"/>
      <c r="AB142" s="548"/>
      <c r="AC142" s="548"/>
      <c r="AD142" s="548"/>
      <c r="AE142" s="548"/>
      <c r="AF142" s="548"/>
      <c r="AG142" s="548"/>
      <c r="AH142" s="548"/>
      <c r="AI142" s="7"/>
    </row>
    <row r="143" spans="1:35" ht="23.25" customHeight="1">
      <c r="A143" s="6"/>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7"/>
    </row>
    <row r="144" spans="1:35" ht="15.75">
      <c r="A144" s="6"/>
      <c r="B144" s="17"/>
      <c r="C144" s="17"/>
      <c r="D144" s="245"/>
      <c r="E144" s="17"/>
      <c r="F144" s="13" t="s">
        <v>325</v>
      </c>
      <c r="G144" s="13"/>
      <c r="H144" s="13"/>
      <c r="I144" s="13"/>
      <c r="J144" s="13"/>
      <c r="K144" s="17"/>
      <c r="L144" s="17"/>
      <c r="M144" s="245"/>
      <c r="N144" s="17"/>
      <c r="O144" s="13" t="s">
        <v>326</v>
      </c>
      <c r="P144" s="13"/>
      <c r="Q144" s="13"/>
      <c r="R144" s="13"/>
      <c r="S144" s="13"/>
      <c r="T144" s="13"/>
      <c r="U144" s="13"/>
      <c r="V144" s="92"/>
      <c r="W144" s="17"/>
      <c r="X144" s="13" t="s">
        <v>327</v>
      </c>
      <c r="Y144" s="13"/>
      <c r="Z144" s="13"/>
      <c r="AA144" s="13"/>
      <c r="AB144" s="13"/>
      <c r="AC144" s="17"/>
      <c r="AD144" s="17"/>
      <c r="AE144" s="17"/>
      <c r="AF144" s="17"/>
      <c r="AG144" s="17"/>
      <c r="AH144" s="17"/>
      <c r="AI144" s="7"/>
    </row>
    <row r="145" spans="1:35" ht="15.75">
      <c r="A145" s="6"/>
      <c r="B145" s="17"/>
      <c r="C145" s="17"/>
      <c r="D145" s="245"/>
      <c r="E145" s="17"/>
      <c r="F145" s="13"/>
      <c r="G145" s="13"/>
      <c r="H145" s="13"/>
      <c r="I145" s="13"/>
      <c r="J145" s="13"/>
      <c r="K145" s="17"/>
      <c r="L145" s="17"/>
      <c r="M145" s="245"/>
      <c r="N145" s="17"/>
      <c r="O145" s="13"/>
      <c r="P145" s="13"/>
      <c r="Q145" s="13"/>
      <c r="R145" s="13"/>
      <c r="S145" s="13"/>
      <c r="T145" s="13"/>
      <c r="U145" s="13"/>
      <c r="V145" s="92"/>
      <c r="W145" s="17"/>
      <c r="X145" s="13"/>
      <c r="Y145" s="13"/>
      <c r="Z145" s="13"/>
      <c r="AA145" s="13"/>
      <c r="AB145" s="13"/>
      <c r="AC145" s="17"/>
      <c r="AD145" s="17"/>
      <c r="AE145" s="17"/>
      <c r="AF145" s="17"/>
      <c r="AG145" s="17"/>
      <c r="AH145" s="17"/>
      <c r="AI145" s="7"/>
    </row>
    <row r="146" spans="1:35" ht="15.75">
      <c r="A146" s="6"/>
      <c r="B146" s="17"/>
      <c r="C146" s="17"/>
      <c r="D146" s="245"/>
      <c r="E146" s="17"/>
      <c r="F146" s="13"/>
      <c r="G146" s="13"/>
      <c r="H146" s="13"/>
      <c r="I146" s="13"/>
      <c r="J146" s="13"/>
      <c r="K146" s="17"/>
      <c r="L146" s="17"/>
      <c r="M146" s="245"/>
      <c r="N146" s="17"/>
      <c r="O146" s="13"/>
      <c r="P146" s="13"/>
      <c r="Q146" s="13"/>
      <c r="R146" s="13"/>
      <c r="S146" s="13"/>
      <c r="T146" s="13"/>
      <c r="U146" s="13"/>
      <c r="V146" s="92"/>
      <c r="W146" s="17"/>
      <c r="X146" s="13"/>
      <c r="Y146" s="13"/>
      <c r="Z146" s="13"/>
      <c r="AA146" s="13"/>
      <c r="AB146" s="13"/>
      <c r="AC146" s="17"/>
      <c r="AD146" s="17"/>
      <c r="AE146" s="17"/>
      <c r="AF146" s="17"/>
      <c r="AG146" s="17"/>
      <c r="AH146" s="17"/>
      <c r="AI146" s="7"/>
    </row>
    <row r="147" spans="1:35" ht="15.75">
      <c r="A147" s="6"/>
      <c r="B147" s="17"/>
      <c r="C147" s="17"/>
      <c r="D147" s="245"/>
      <c r="E147" s="17"/>
      <c r="F147" s="13"/>
      <c r="G147" s="13"/>
      <c r="H147" s="13"/>
      <c r="I147" s="13"/>
      <c r="J147" s="13"/>
      <c r="K147" s="17"/>
      <c r="L147" s="17"/>
      <c r="M147" s="245"/>
      <c r="N147" s="17"/>
      <c r="O147" s="13"/>
      <c r="P147" s="13"/>
      <c r="Q147" s="13"/>
      <c r="R147" s="13"/>
      <c r="S147" s="13"/>
      <c r="T147" s="13"/>
      <c r="U147" s="13"/>
      <c r="V147" s="92"/>
      <c r="W147" s="17"/>
      <c r="X147" s="13"/>
      <c r="Y147" s="13"/>
      <c r="Z147" s="13"/>
      <c r="AA147" s="13"/>
      <c r="AB147" s="13"/>
      <c r="AC147" s="17"/>
      <c r="AD147" s="17"/>
      <c r="AE147" s="17"/>
      <c r="AF147" s="17"/>
      <c r="AG147" s="17"/>
      <c r="AH147" s="17"/>
      <c r="AI147" s="7"/>
    </row>
    <row r="148" spans="1:35" ht="15.75">
      <c r="A148" s="6"/>
      <c r="B148" s="17"/>
      <c r="C148" s="17"/>
      <c r="D148" s="245"/>
      <c r="E148" s="17"/>
      <c r="F148" s="13"/>
      <c r="G148" s="13"/>
      <c r="H148" s="13"/>
      <c r="I148" s="13"/>
      <c r="J148" s="13"/>
      <c r="K148" s="17"/>
      <c r="L148" s="17"/>
      <c r="M148" s="245"/>
      <c r="N148" s="17"/>
      <c r="O148" s="13"/>
      <c r="P148" s="13"/>
      <c r="Q148" s="13"/>
      <c r="R148" s="13"/>
      <c r="S148" s="13"/>
      <c r="T148" s="13"/>
      <c r="U148" s="13"/>
      <c r="V148" s="92"/>
      <c r="W148" s="17"/>
      <c r="X148" s="13"/>
      <c r="Y148" s="13"/>
      <c r="Z148" s="13"/>
      <c r="AA148" s="13"/>
      <c r="AB148" s="13"/>
      <c r="AC148" s="17"/>
      <c r="AD148" s="17"/>
      <c r="AE148" s="17"/>
      <c r="AF148" s="17"/>
      <c r="AG148" s="17"/>
      <c r="AH148" s="17"/>
      <c r="AI148" s="7"/>
    </row>
    <row r="149" spans="1:35" ht="15.75">
      <c r="A149" s="6"/>
      <c r="B149" s="16" t="s">
        <v>424</v>
      </c>
      <c r="C149" s="17"/>
      <c r="D149" s="245"/>
      <c r="E149" s="17"/>
      <c r="F149" s="13"/>
      <c r="G149" s="13"/>
      <c r="H149" s="13"/>
      <c r="I149" s="13"/>
      <c r="J149" s="13"/>
      <c r="K149" s="13"/>
      <c r="L149" s="17"/>
      <c r="M149" s="245"/>
      <c r="N149" s="17"/>
      <c r="O149" s="13"/>
      <c r="P149" s="13"/>
      <c r="Q149" s="13"/>
      <c r="R149" s="13"/>
      <c r="S149" s="13"/>
      <c r="T149" s="13"/>
      <c r="U149" s="13"/>
      <c r="V149" s="13"/>
      <c r="W149" s="17"/>
      <c r="X149" s="17"/>
      <c r="Y149" s="17"/>
      <c r="Z149" s="17"/>
      <c r="AA149" s="17"/>
      <c r="AB149" s="17"/>
      <c r="AC149" s="17"/>
      <c r="AD149" s="17"/>
      <c r="AE149" s="17"/>
      <c r="AF149" s="17"/>
      <c r="AG149" s="17"/>
      <c r="AH149" s="17"/>
      <c r="AI149" s="7"/>
    </row>
    <row r="150" spans="1:35" ht="15.75">
      <c r="A150" s="6"/>
      <c r="B150" s="16"/>
      <c r="C150" s="17"/>
      <c r="D150" s="245"/>
      <c r="E150" s="305" t="s">
        <v>328</v>
      </c>
      <c r="F150" s="305"/>
      <c r="G150" s="305"/>
      <c r="H150" s="305"/>
      <c r="I150" s="305"/>
      <c r="J150" s="305"/>
      <c r="K150" s="305"/>
      <c r="L150" s="17"/>
      <c r="M150" s="245"/>
      <c r="N150" s="233" t="s">
        <v>329</v>
      </c>
      <c r="O150" s="233"/>
      <c r="P150" s="233"/>
      <c r="Q150" s="233"/>
      <c r="R150" s="233"/>
      <c r="S150" s="233"/>
      <c r="T150" s="233"/>
      <c r="U150" s="233"/>
      <c r="V150" s="13"/>
      <c r="W150" s="17"/>
      <c r="X150" s="17"/>
      <c r="Y150" s="17"/>
      <c r="Z150" s="17"/>
      <c r="AA150" s="17"/>
      <c r="AB150" s="17"/>
      <c r="AC150" s="17"/>
      <c r="AD150" s="17"/>
      <c r="AE150" s="17"/>
      <c r="AF150" s="17"/>
      <c r="AG150" s="17"/>
      <c r="AH150" s="17"/>
      <c r="AI150" s="7"/>
    </row>
    <row r="151" spans="1:35" ht="7.5" customHeight="1">
      <c r="A151" s="6"/>
      <c r="B151" s="16"/>
      <c r="C151" s="17"/>
      <c r="D151" s="245"/>
      <c r="E151" s="17"/>
      <c r="F151" s="13"/>
      <c r="G151" s="13"/>
      <c r="H151" s="13"/>
      <c r="I151" s="13"/>
      <c r="J151" s="13"/>
      <c r="K151" s="13"/>
      <c r="L151" s="17"/>
      <c r="M151" s="245"/>
      <c r="N151" s="17"/>
      <c r="O151" s="13"/>
      <c r="P151" s="13"/>
      <c r="Q151" s="13"/>
      <c r="R151" s="13"/>
      <c r="S151" s="13"/>
      <c r="T151" s="13"/>
      <c r="U151" s="13"/>
      <c r="V151" s="13"/>
      <c r="W151" s="17"/>
      <c r="X151" s="17"/>
      <c r="Y151" s="17"/>
      <c r="Z151" s="17"/>
      <c r="AA151" s="17"/>
      <c r="AB151" s="17"/>
      <c r="AC151" s="17"/>
      <c r="AD151" s="17"/>
      <c r="AE151" s="17"/>
      <c r="AF151" s="17"/>
      <c r="AG151" s="17"/>
      <c r="AH151" s="17"/>
      <c r="AI151" s="7"/>
    </row>
    <row r="152" spans="1:35" ht="15.75">
      <c r="A152" s="6"/>
      <c r="B152" s="16"/>
      <c r="C152" s="17"/>
      <c r="D152" s="306" t="s">
        <v>425</v>
      </c>
      <c r="E152" s="306"/>
      <c r="F152" s="306"/>
      <c r="G152" s="306"/>
      <c r="H152" s="306"/>
      <c r="I152" s="306"/>
      <c r="J152" s="306"/>
      <c r="K152" s="306"/>
      <c r="L152" s="306"/>
      <c r="M152" s="306"/>
      <c r="N152" s="307"/>
      <c r="O152" s="308"/>
      <c r="P152" s="308"/>
      <c r="Q152" s="308"/>
      <c r="R152" s="308"/>
      <c r="S152" s="308"/>
      <c r="T152" s="308"/>
      <c r="U152" s="308"/>
      <c r="V152" s="308"/>
      <c r="W152" s="308"/>
      <c r="X152" s="308"/>
      <c r="Y152" s="308"/>
      <c r="Z152" s="308"/>
      <c r="AA152" s="308"/>
      <c r="AB152" s="308"/>
      <c r="AC152" s="309"/>
      <c r="AD152" s="17"/>
      <c r="AE152" s="17"/>
      <c r="AF152" s="17"/>
      <c r="AG152" s="17"/>
      <c r="AH152" s="17"/>
      <c r="AI152" s="7"/>
    </row>
    <row r="153" spans="1:35" ht="22.5" customHeight="1">
      <c r="A153" s="6"/>
      <c r="B153" s="17"/>
      <c r="C153" s="12"/>
      <c r="D153" s="310" t="s">
        <v>172</v>
      </c>
      <c r="E153" s="310"/>
      <c r="F153" s="310"/>
      <c r="G153" s="310"/>
      <c r="H153" s="310"/>
      <c r="I153" s="310"/>
      <c r="J153" s="310"/>
      <c r="K153" s="310"/>
      <c r="L153" s="17"/>
      <c r="M153" s="12"/>
      <c r="N153" s="12"/>
      <c r="O153" s="12"/>
      <c r="P153" s="12"/>
      <c r="Q153" s="12"/>
      <c r="R153" s="311" t="s">
        <v>21</v>
      </c>
      <c r="S153" s="310"/>
      <c r="T153" s="310"/>
      <c r="U153" s="310"/>
      <c r="V153" s="310"/>
      <c r="W153" s="310"/>
      <c r="X153" s="310"/>
      <c r="Y153" s="310"/>
      <c r="Z153" s="310"/>
      <c r="AA153" s="310"/>
      <c r="AB153" s="310"/>
      <c r="AC153" s="310"/>
      <c r="AD153" s="310"/>
      <c r="AE153" s="17"/>
      <c r="AF153" s="17"/>
      <c r="AG153" s="17"/>
      <c r="AH153" s="17"/>
      <c r="AI153" s="7"/>
    </row>
    <row r="154" spans="1:35" ht="15.75">
      <c r="A154" s="6"/>
      <c r="B154" s="17"/>
      <c r="C154" s="92"/>
      <c r="D154" s="312"/>
      <c r="E154" s="313"/>
      <c r="F154" s="313"/>
      <c r="G154" s="313"/>
      <c r="H154" s="313"/>
      <c r="I154" s="313"/>
      <c r="J154" s="313"/>
      <c r="K154" s="314"/>
      <c r="L154" s="17"/>
      <c r="M154" s="245"/>
      <c r="N154" s="245"/>
      <c r="O154" s="245"/>
      <c r="P154" s="245"/>
      <c r="Q154" s="245"/>
      <c r="R154" s="315">
        <v>12345678765</v>
      </c>
      <c r="S154" s="316"/>
      <c r="T154" s="316"/>
      <c r="U154" s="316"/>
      <c r="V154" s="316"/>
      <c r="W154" s="316"/>
      <c r="X154" s="316"/>
      <c r="Y154" s="316"/>
      <c r="Z154" s="316"/>
      <c r="AA154" s="316"/>
      <c r="AB154" s="316"/>
      <c r="AC154" s="316"/>
      <c r="AD154" s="317"/>
      <c r="AE154" s="17"/>
      <c r="AF154" s="17"/>
      <c r="AG154" s="17"/>
      <c r="AH154" s="17"/>
      <c r="AI154" s="7"/>
    </row>
    <row r="155" spans="1:35" ht="5.25" customHeight="1" hidden="1">
      <c r="A155" s="6"/>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7"/>
    </row>
    <row r="156" spans="1:35" ht="24.6">
      <c r="A156" s="6"/>
      <c r="B156" s="17"/>
      <c r="C156" s="43"/>
      <c r="D156" s="300" t="s">
        <v>22</v>
      </c>
      <c r="E156" s="300"/>
      <c r="F156" s="300"/>
      <c r="G156" s="300"/>
      <c r="H156" s="300"/>
      <c r="I156" s="300"/>
      <c r="J156" s="300"/>
      <c r="K156" s="44"/>
      <c r="L156" s="44"/>
      <c r="M156" s="44"/>
      <c r="N156" s="43"/>
      <c r="O156" s="44" t="s">
        <v>173</v>
      </c>
      <c r="P156" s="44"/>
      <c r="Q156" s="44"/>
      <c r="R156" s="44"/>
      <c r="S156" s="318" t="s">
        <v>174</v>
      </c>
      <c r="T156" s="318"/>
      <c r="U156" s="318"/>
      <c r="V156" s="318"/>
      <c r="W156" s="318"/>
      <c r="X156" s="318"/>
      <c r="Y156" s="91" t="s">
        <v>175</v>
      </c>
      <c r="Z156" s="91"/>
      <c r="AA156" s="91"/>
      <c r="AB156" s="91"/>
      <c r="AC156" s="91"/>
      <c r="AD156" s="91"/>
      <c r="AE156" s="91"/>
      <c r="AF156" s="91" t="s">
        <v>24</v>
      </c>
      <c r="AG156" s="91"/>
      <c r="AH156" s="45" t="s">
        <v>266</v>
      </c>
      <c r="AI156" s="7"/>
    </row>
    <row r="157" spans="1:35" ht="10.5" customHeight="1">
      <c r="A157" s="6"/>
      <c r="B157" s="17"/>
      <c r="C157" s="34"/>
      <c r="D157" s="319" t="s">
        <v>218</v>
      </c>
      <c r="E157" s="319"/>
      <c r="F157" s="319"/>
      <c r="G157" s="319" t="s">
        <v>219</v>
      </c>
      <c r="H157" s="319"/>
      <c r="I157" s="319" t="s">
        <v>23</v>
      </c>
      <c r="J157" s="319"/>
      <c r="K157" s="319"/>
      <c r="L157" s="319"/>
      <c r="M157" s="319"/>
      <c r="N157" s="34"/>
      <c r="O157" s="320"/>
      <c r="P157" s="320"/>
      <c r="Q157" s="320"/>
      <c r="R157" s="183"/>
      <c r="S157" s="320"/>
      <c r="T157" s="320"/>
      <c r="U157" s="320"/>
      <c r="V157" s="320"/>
      <c r="W157" s="320"/>
      <c r="X157" s="320"/>
      <c r="Y157" s="183"/>
      <c r="Z157" s="320"/>
      <c r="AA157" s="320"/>
      <c r="AB157" s="320"/>
      <c r="AC157" s="320"/>
      <c r="AD157" s="320"/>
      <c r="AE157" s="320"/>
      <c r="AF157" s="320"/>
      <c r="AG157" s="320"/>
      <c r="AH157" s="320"/>
      <c r="AI157" s="7"/>
    </row>
    <row r="158" spans="1:35" ht="9" customHeight="1">
      <c r="A158" s="6"/>
      <c r="B158" s="17"/>
      <c r="C158" s="17"/>
      <c r="D158" s="17"/>
      <c r="E158" s="17"/>
      <c r="F158" s="17"/>
      <c r="G158" s="17"/>
      <c r="H158" s="17"/>
      <c r="I158" s="17"/>
      <c r="J158" s="17"/>
      <c r="K158" s="17"/>
      <c r="L158" s="17"/>
      <c r="M158" s="17"/>
      <c r="N158" s="17"/>
      <c r="O158" s="320"/>
      <c r="P158" s="320"/>
      <c r="Q158" s="320"/>
      <c r="R158" s="181"/>
      <c r="S158" s="320"/>
      <c r="T158" s="320"/>
      <c r="U158" s="320"/>
      <c r="V158" s="320"/>
      <c r="W158" s="320"/>
      <c r="X158" s="320"/>
      <c r="Y158" s="181"/>
      <c r="Z158" s="320"/>
      <c r="AA158" s="320"/>
      <c r="AB158" s="320"/>
      <c r="AC158" s="320"/>
      <c r="AD158" s="320"/>
      <c r="AE158" s="320"/>
      <c r="AF158" s="320"/>
      <c r="AG158" s="320"/>
      <c r="AH158" s="320"/>
      <c r="AI158" s="7"/>
    </row>
    <row r="159" spans="1:35" ht="23.25" customHeight="1">
      <c r="A159" s="6"/>
      <c r="B159" s="16" t="s">
        <v>330</v>
      </c>
      <c r="C159" s="16"/>
      <c r="D159" s="16"/>
      <c r="E159" s="16"/>
      <c r="F159" s="16"/>
      <c r="G159" s="16"/>
      <c r="H159" s="16"/>
      <c r="I159" s="16"/>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7"/>
    </row>
    <row r="160" spans="1:35" ht="16.5" customHeight="1">
      <c r="A160" s="6"/>
      <c r="B160" s="300" t="s">
        <v>177</v>
      </c>
      <c r="C160" s="300"/>
      <c r="D160" s="300"/>
      <c r="E160" s="300"/>
      <c r="F160" s="300"/>
      <c r="G160" s="44"/>
      <c r="H160" s="44"/>
      <c r="I160" s="300" t="s">
        <v>8</v>
      </c>
      <c r="J160" s="300"/>
      <c r="K160" s="300"/>
      <c r="L160" s="300"/>
      <c r="M160" s="300"/>
      <c r="N160" s="300"/>
      <c r="O160" s="300"/>
      <c r="P160" s="300"/>
      <c r="Q160" s="300"/>
      <c r="R160" s="300"/>
      <c r="S160" s="300"/>
      <c r="T160" s="300"/>
      <c r="U160" s="300"/>
      <c r="V160" s="300"/>
      <c r="W160" s="300"/>
      <c r="X160" s="300"/>
      <c r="Y160" s="300"/>
      <c r="Z160" s="300"/>
      <c r="AA160" s="300"/>
      <c r="AB160" s="300"/>
      <c r="AC160" s="44"/>
      <c r="AD160" s="300" t="s">
        <v>9</v>
      </c>
      <c r="AE160" s="300"/>
      <c r="AF160" s="300"/>
      <c r="AG160" s="300"/>
      <c r="AH160" s="43"/>
      <c r="AI160" s="7"/>
    </row>
    <row r="161" spans="1:35" ht="15.75">
      <c r="A161" s="6"/>
      <c r="B161" s="301"/>
      <c r="C161" s="301"/>
      <c r="D161" s="301"/>
      <c r="E161" s="301"/>
      <c r="F161" s="301"/>
      <c r="G161" s="302"/>
      <c r="H161" s="303"/>
      <c r="I161" s="301"/>
      <c r="J161" s="301"/>
      <c r="K161" s="301"/>
      <c r="L161" s="301"/>
      <c r="M161" s="301"/>
      <c r="N161" s="301"/>
      <c r="O161" s="301"/>
      <c r="P161" s="301"/>
      <c r="Q161" s="301"/>
      <c r="R161" s="301"/>
      <c r="S161" s="301"/>
      <c r="T161" s="301"/>
      <c r="U161" s="301"/>
      <c r="V161" s="301"/>
      <c r="W161" s="301"/>
      <c r="X161" s="301"/>
      <c r="Y161" s="301"/>
      <c r="Z161" s="301"/>
      <c r="AA161" s="301"/>
      <c r="AB161" s="301"/>
      <c r="AC161" s="181"/>
      <c r="AD161" s="301"/>
      <c r="AE161" s="301"/>
      <c r="AF161" s="301"/>
      <c r="AG161" s="301"/>
      <c r="AH161" s="17"/>
      <c r="AI161" s="7"/>
    </row>
    <row r="162" spans="1:35" ht="6" customHeight="1">
      <c r="A162" s="6"/>
      <c r="B162" s="220"/>
      <c r="C162" s="220"/>
      <c r="D162" s="220"/>
      <c r="E162" s="220"/>
      <c r="F162" s="220"/>
      <c r="G162" s="31"/>
      <c r="H162" s="31"/>
      <c r="I162" s="220"/>
      <c r="J162" s="220"/>
      <c r="K162" s="220"/>
      <c r="L162" s="220"/>
      <c r="M162" s="220"/>
      <c r="N162" s="220"/>
      <c r="O162" s="220"/>
      <c r="P162" s="220"/>
      <c r="Q162" s="220"/>
      <c r="R162" s="220"/>
      <c r="S162" s="220"/>
      <c r="T162" s="220"/>
      <c r="U162" s="220"/>
      <c r="V162" s="220"/>
      <c r="W162" s="220"/>
      <c r="X162" s="220"/>
      <c r="Y162" s="220"/>
      <c r="Z162" s="220"/>
      <c r="AA162" s="220"/>
      <c r="AB162" s="220"/>
      <c r="AC162" s="17"/>
      <c r="AD162" s="220"/>
      <c r="AE162" s="220"/>
      <c r="AF162" s="220"/>
      <c r="AG162" s="220"/>
      <c r="AH162" s="17"/>
      <c r="AI162" s="7"/>
    </row>
    <row r="163" spans="1:35" ht="15.75">
      <c r="A163" s="6"/>
      <c r="B163" s="300" t="s">
        <v>170</v>
      </c>
      <c r="C163" s="300"/>
      <c r="D163" s="44"/>
      <c r="E163" s="44"/>
      <c r="F163" s="300" t="s">
        <v>10</v>
      </c>
      <c r="G163" s="300"/>
      <c r="H163" s="300"/>
      <c r="I163" s="300"/>
      <c r="J163" s="300"/>
      <c r="K163" s="300"/>
      <c r="L163" s="300"/>
      <c r="M163" s="300"/>
      <c r="N163" s="300"/>
      <c r="O163" s="300"/>
      <c r="P163" s="300"/>
      <c r="Q163" s="300"/>
      <c r="R163" s="300"/>
      <c r="S163" s="300"/>
      <c r="T163" s="300"/>
      <c r="U163" s="300"/>
      <c r="V163" s="300"/>
      <c r="W163" s="300"/>
      <c r="X163" s="300"/>
      <c r="Y163" s="300"/>
      <c r="Z163" s="44"/>
      <c r="AA163" s="300" t="s">
        <v>11</v>
      </c>
      <c r="AB163" s="300"/>
      <c r="AC163" s="44"/>
      <c r="AD163" s="13" t="s">
        <v>25</v>
      </c>
      <c r="AE163" s="44"/>
      <c r="AF163" s="13" t="s">
        <v>13</v>
      </c>
      <c r="AG163" s="13" t="s">
        <v>26</v>
      </c>
      <c r="AH163" s="43"/>
      <c r="AI163" s="7"/>
    </row>
    <row r="164" spans="1:35" ht="15.75">
      <c r="A164" s="6"/>
      <c r="B164" s="304"/>
      <c r="C164" s="304"/>
      <c r="D164" s="302"/>
      <c r="E164" s="303"/>
      <c r="F164" s="304"/>
      <c r="G164" s="304"/>
      <c r="H164" s="304"/>
      <c r="I164" s="304"/>
      <c r="J164" s="304"/>
      <c r="K164" s="304"/>
      <c r="L164" s="304"/>
      <c r="M164" s="304"/>
      <c r="N164" s="304"/>
      <c r="O164" s="304"/>
      <c r="P164" s="304"/>
      <c r="Q164" s="304"/>
      <c r="R164" s="304"/>
      <c r="S164" s="304"/>
      <c r="T164" s="304"/>
      <c r="U164" s="304"/>
      <c r="V164" s="304"/>
      <c r="W164" s="304"/>
      <c r="X164" s="304"/>
      <c r="Y164" s="304"/>
      <c r="Z164" s="181"/>
      <c r="AA164" s="304"/>
      <c r="AB164" s="304"/>
      <c r="AC164" s="182"/>
      <c r="AD164" s="271"/>
      <c r="AE164" s="182"/>
      <c r="AF164" s="271"/>
      <c r="AG164" s="271"/>
      <c r="AH164" s="31"/>
      <c r="AI164" s="7"/>
    </row>
    <row r="165" spans="1:35" ht="15.75">
      <c r="A165" s="6"/>
      <c r="B165" s="298"/>
      <c r="C165" s="298"/>
      <c r="D165" s="295"/>
      <c r="E165" s="295"/>
      <c r="F165" s="298"/>
      <c r="G165" s="298"/>
      <c r="H165" s="298"/>
      <c r="I165" s="298"/>
      <c r="J165" s="298"/>
      <c r="K165" s="298"/>
      <c r="L165" s="298"/>
      <c r="M165" s="298"/>
      <c r="N165" s="298"/>
      <c r="O165" s="298"/>
      <c r="P165" s="298"/>
      <c r="Q165" s="298"/>
      <c r="R165" s="298"/>
      <c r="S165" s="298"/>
      <c r="T165" s="298"/>
      <c r="U165" s="298"/>
      <c r="V165" s="298"/>
      <c r="W165" s="298"/>
      <c r="X165" s="298"/>
      <c r="Y165" s="298"/>
      <c r="Z165" s="17"/>
      <c r="AA165" s="298"/>
      <c r="AB165" s="298"/>
      <c r="AC165" s="31"/>
      <c r="AD165" s="299"/>
      <c r="AE165" s="31"/>
      <c r="AF165" s="299"/>
      <c r="AG165" s="299"/>
      <c r="AH165" s="31"/>
      <c r="AI165" s="7"/>
    </row>
    <row r="166" spans="1:35" ht="15.75">
      <c r="A166" s="6"/>
      <c r="B166" s="16"/>
      <c r="C166" s="17"/>
      <c r="D166" s="297"/>
      <c r="E166" s="305" t="s">
        <v>328</v>
      </c>
      <c r="F166" s="305"/>
      <c r="G166" s="305"/>
      <c r="H166" s="305"/>
      <c r="I166" s="305"/>
      <c r="J166" s="305"/>
      <c r="K166" s="305"/>
      <c r="L166" s="17"/>
      <c r="M166" s="297"/>
      <c r="N166" s="296" t="s">
        <v>329</v>
      </c>
      <c r="O166" s="296"/>
      <c r="P166" s="296"/>
      <c r="Q166" s="296"/>
      <c r="R166" s="296"/>
      <c r="S166" s="296"/>
      <c r="T166" s="296"/>
      <c r="U166" s="296"/>
      <c r="V166" s="13"/>
      <c r="W166" s="17"/>
      <c r="X166" s="17"/>
      <c r="Y166" s="17"/>
      <c r="Z166" s="17"/>
      <c r="AA166" s="17"/>
      <c r="AB166" s="17"/>
      <c r="AC166" s="17"/>
      <c r="AD166" s="17"/>
      <c r="AE166" s="17"/>
      <c r="AF166" s="17"/>
      <c r="AG166" s="17"/>
      <c r="AH166" s="17"/>
      <c r="AI166" s="7"/>
    </row>
    <row r="167" spans="1:35" ht="15.75">
      <c r="A167" s="6"/>
      <c r="B167" s="16"/>
      <c r="C167" s="17"/>
      <c r="D167" s="297"/>
      <c r="E167" s="17"/>
      <c r="F167" s="13"/>
      <c r="G167" s="13"/>
      <c r="H167" s="13"/>
      <c r="I167" s="13"/>
      <c r="J167" s="13"/>
      <c r="K167" s="13"/>
      <c r="L167" s="17"/>
      <c r="M167" s="297"/>
      <c r="N167" s="17"/>
      <c r="O167" s="13"/>
      <c r="P167" s="13"/>
      <c r="Q167" s="13"/>
      <c r="R167" s="13"/>
      <c r="S167" s="13"/>
      <c r="T167" s="13"/>
      <c r="U167" s="13"/>
      <c r="V167" s="13"/>
      <c r="W167" s="17"/>
      <c r="X167" s="17"/>
      <c r="Y167" s="17"/>
      <c r="Z167" s="17"/>
      <c r="AA167" s="17"/>
      <c r="AB167" s="17"/>
      <c r="AC167" s="17"/>
      <c r="AD167" s="17"/>
      <c r="AE167" s="17"/>
      <c r="AF167" s="17"/>
      <c r="AG167" s="17"/>
      <c r="AH167" s="17"/>
      <c r="AI167" s="7"/>
    </row>
    <row r="168" spans="1:35" ht="15.75">
      <c r="A168" s="6"/>
      <c r="B168" s="16"/>
      <c r="C168" s="17"/>
      <c r="D168" s="306" t="s">
        <v>425</v>
      </c>
      <c r="E168" s="306"/>
      <c r="F168" s="306"/>
      <c r="G168" s="306"/>
      <c r="H168" s="306"/>
      <c r="I168" s="306"/>
      <c r="J168" s="306"/>
      <c r="K168" s="306"/>
      <c r="L168" s="306"/>
      <c r="M168" s="306"/>
      <c r="N168" s="307"/>
      <c r="O168" s="308"/>
      <c r="P168" s="308"/>
      <c r="Q168" s="308"/>
      <c r="R168" s="308"/>
      <c r="S168" s="308"/>
      <c r="T168" s="308"/>
      <c r="U168" s="308"/>
      <c r="V168" s="308"/>
      <c r="W168" s="308"/>
      <c r="X168" s="308"/>
      <c r="Y168" s="308"/>
      <c r="Z168" s="308"/>
      <c r="AA168" s="308"/>
      <c r="AB168" s="308"/>
      <c r="AC168" s="309"/>
      <c r="AD168" s="17"/>
      <c r="AE168" s="17"/>
      <c r="AF168" s="17"/>
      <c r="AG168" s="17"/>
      <c r="AH168" s="17"/>
      <c r="AI168" s="7"/>
    </row>
    <row r="169" spans="1:35" ht="15.75">
      <c r="A169" s="6"/>
      <c r="B169" s="17"/>
      <c r="C169" s="12"/>
      <c r="D169" s="310" t="s">
        <v>172</v>
      </c>
      <c r="E169" s="310"/>
      <c r="F169" s="310"/>
      <c r="G169" s="310"/>
      <c r="H169" s="310"/>
      <c r="I169" s="310"/>
      <c r="J169" s="310"/>
      <c r="K169" s="310"/>
      <c r="L169" s="17"/>
      <c r="M169" s="12"/>
      <c r="N169" s="12"/>
      <c r="O169" s="12"/>
      <c r="P169" s="12"/>
      <c r="Q169" s="12"/>
      <c r="R169" s="311" t="s">
        <v>21</v>
      </c>
      <c r="S169" s="310"/>
      <c r="T169" s="310"/>
      <c r="U169" s="310"/>
      <c r="V169" s="310"/>
      <c r="W169" s="310"/>
      <c r="X169" s="310"/>
      <c r="Y169" s="310"/>
      <c r="Z169" s="310"/>
      <c r="AA169" s="310"/>
      <c r="AB169" s="310"/>
      <c r="AC169" s="310"/>
      <c r="AD169" s="310"/>
      <c r="AE169" s="17"/>
      <c r="AF169" s="17"/>
      <c r="AG169" s="17"/>
      <c r="AH169" s="17"/>
      <c r="AI169" s="7"/>
    </row>
    <row r="170" spans="1:35" ht="15.75">
      <c r="A170" s="6"/>
      <c r="B170" s="17"/>
      <c r="C170" s="92"/>
      <c r="D170" s="312"/>
      <c r="E170" s="313"/>
      <c r="F170" s="313"/>
      <c r="G170" s="313"/>
      <c r="H170" s="313"/>
      <c r="I170" s="313"/>
      <c r="J170" s="313"/>
      <c r="K170" s="314"/>
      <c r="L170" s="17"/>
      <c r="M170" s="297"/>
      <c r="N170" s="297"/>
      <c r="O170" s="297"/>
      <c r="P170" s="297"/>
      <c r="Q170" s="297"/>
      <c r="R170" s="315">
        <v>12345678765</v>
      </c>
      <c r="S170" s="316"/>
      <c r="T170" s="316"/>
      <c r="U170" s="316"/>
      <c r="V170" s="316"/>
      <c r="W170" s="316"/>
      <c r="X170" s="316"/>
      <c r="Y170" s="316"/>
      <c r="Z170" s="316"/>
      <c r="AA170" s="316"/>
      <c r="AB170" s="316"/>
      <c r="AC170" s="316"/>
      <c r="AD170" s="317"/>
      <c r="AE170" s="17"/>
      <c r="AF170" s="17"/>
      <c r="AG170" s="17"/>
      <c r="AH170" s="17"/>
      <c r="AI170" s="7"/>
    </row>
    <row r="171" spans="1:35" ht="15.75">
      <c r="A171" s="6"/>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7"/>
    </row>
    <row r="172" spans="1:35" ht="24.6">
      <c r="A172" s="6"/>
      <c r="B172" s="17"/>
      <c r="C172" s="43"/>
      <c r="D172" s="300" t="s">
        <v>22</v>
      </c>
      <c r="E172" s="300"/>
      <c r="F172" s="300"/>
      <c r="G172" s="300"/>
      <c r="H172" s="300"/>
      <c r="I172" s="300"/>
      <c r="J172" s="300"/>
      <c r="K172" s="44"/>
      <c r="L172" s="44"/>
      <c r="M172" s="44"/>
      <c r="N172" s="43"/>
      <c r="O172" s="44" t="s">
        <v>173</v>
      </c>
      <c r="P172" s="44"/>
      <c r="Q172" s="44"/>
      <c r="R172" s="44"/>
      <c r="S172" s="318" t="s">
        <v>174</v>
      </c>
      <c r="T172" s="318"/>
      <c r="U172" s="318"/>
      <c r="V172" s="318"/>
      <c r="W172" s="318"/>
      <c r="X172" s="318"/>
      <c r="Y172" s="91" t="s">
        <v>175</v>
      </c>
      <c r="Z172" s="91"/>
      <c r="AA172" s="91"/>
      <c r="AB172" s="91"/>
      <c r="AC172" s="91"/>
      <c r="AD172" s="91"/>
      <c r="AE172" s="91"/>
      <c r="AF172" s="91" t="s">
        <v>24</v>
      </c>
      <c r="AG172" s="91"/>
      <c r="AH172" s="45" t="s">
        <v>266</v>
      </c>
      <c r="AI172" s="7"/>
    </row>
    <row r="173" spans="1:35" ht="15.75">
      <c r="A173" s="6"/>
      <c r="B173" s="17"/>
      <c r="C173" s="34"/>
      <c r="D173" s="319" t="s">
        <v>218</v>
      </c>
      <c r="E173" s="319"/>
      <c r="F173" s="319"/>
      <c r="G173" s="319" t="s">
        <v>219</v>
      </c>
      <c r="H173" s="319"/>
      <c r="I173" s="319" t="s">
        <v>23</v>
      </c>
      <c r="J173" s="319"/>
      <c r="K173" s="319"/>
      <c r="L173" s="319"/>
      <c r="M173" s="319"/>
      <c r="N173" s="34"/>
      <c r="O173" s="320"/>
      <c r="P173" s="320"/>
      <c r="Q173" s="320"/>
      <c r="R173" s="183"/>
      <c r="S173" s="320"/>
      <c r="T173" s="320"/>
      <c r="U173" s="320"/>
      <c r="V173" s="320"/>
      <c r="W173" s="320"/>
      <c r="X173" s="320"/>
      <c r="Y173" s="183"/>
      <c r="Z173" s="320"/>
      <c r="AA173" s="320"/>
      <c r="AB173" s="320"/>
      <c r="AC173" s="320"/>
      <c r="AD173" s="320"/>
      <c r="AE173" s="320"/>
      <c r="AF173" s="320"/>
      <c r="AG173" s="320"/>
      <c r="AH173" s="320"/>
      <c r="AI173" s="7"/>
    </row>
    <row r="174" spans="1:35" ht="15.75">
      <c r="A174" s="6"/>
      <c r="B174" s="17"/>
      <c r="C174" s="17"/>
      <c r="D174" s="17"/>
      <c r="E174" s="17"/>
      <c r="F174" s="17"/>
      <c r="G174" s="17"/>
      <c r="H174" s="17"/>
      <c r="I174" s="17"/>
      <c r="J174" s="17"/>
      <c r="K174" s="17"/>
      <c r="L174" s="17"/>
      <c r="M174" s="17"/>
      <c r="N174" s="17"/>
      <c r="O174" s="320"/>
      <c r="P174" s="320"/>
      <c r="Q174" s="320"/>
      <c r="R174" s="181"/>
      <c r="S174" s="320"/>
      <c r="T174" s="320"/>
      <c r="U174" s="320"/>
      <c r="V174" s="320"/>
      <c r="W174" s="320"/>
      <c r="X174" s="320"/>
      <c r="Y174" s="181"/>
      <c r="Z174" s="320"/>
      <c r="AA174" s="320"/>
      <c r="AB174" s="320"/>
      <c r="AC174" s="320"/>
      <c r="AD174" s="320"/>
      <c r="AE174" s="320"/>
      <c r="AF174" s="320"/>
      <c r="AG174" s="320"/>
      <c r="AH174" s="320"/>
      <c r="AI174" s="7"/>
    </row>
    <row r="175" spans="1:35" ht="15.75">
      <c r="A175" s="6"/>
      <c r="B175" s="16" t="s">
        <v>330</v>
      </c>
      <c r="C175" s="16"/>
      <c r="D175" s="16"/>
      <c r="E175" s="16"/>
      <c r="F175" s="16"/>
      <c r="G175" s="16"/>
      <c r="H175" s="16"/>
      <c r="I175" s="16"/>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7"/>
    </row>
    <row r="176" spans="1:35" ht="15.75">
      <c r="A176" s="6"/>
      <c r="B176" s="300" t="s">
        <v>177</v>
      </c>
      <c r="C176" s="300"/>
      <c r="D176" s="300"/>
      <c r="E176" s="300"/>
      <c r="F176" s="300"/>
      <c r="G176" s="44"/>
      <c r="H176" s="44"/>
      <c r="I176" s="300" t="s">
        <v>8</v>
      </c>
      <c r="J176" s="300"/>
      <c r="K176" s="300"/>
      <c r="L176" s="300"/>
      <c r="M176" s="300"/>
      <c r="N176" s="300"/>
      <c r="O176" s="300"/>
      <c r="P176" s="300"/>
      <c r="Q176" s="300"/>
      <c r="R176" s="300"/>
      <c r="S176" s="300"/>
      <c r="T176" s="300"/>
      <c r="U176" s="300"/>
      <c r="V176" s="300"/>
      <c r="W176" s="300"/>
      <c r="X176" s="300"/>
      <c r="Y176" s="300"/>
      <c r="Z176" s="300"/>
      <c r="AA176" s="300"/>
      <c r="AB176" s="300"/>
      <c r="AC176" s="44"/>
      <c r="AD176" s="300" t="s">
        <v>9</v>
      </c>
      <c r="AE176" s="300"/>
      <c r="AF176" s="300"/>
      <c r="AG176" s="300"/>
      <c r="AH176" s="43"/>
      <c r="AI176" s="7"/>
    </row>
    <row r="177" spans="1:35" ht="15.75">
      <c r="A177" s="6"/>
      <c r="B177" s="301"/>
      <c r="C177" s="301"/>
      <c r="D177" s="301"/>
      <c r="E177" s="301"/>
      <c r="F177" s="301"/>
      <c r="G177" s="302"/>
      <c r="H177" s="303"/>
      <c r="I177" s="301"/>
      <c r="J177" s="301"/>
      <c r="K177" s="301"/>
      <c r="L177" s="301"/>
      <c r="M177" s="301"/>
      <c r="N177" s="301"/>
      <c r="O177" s="301"/>
      <c r="P177" s="301"/>
      <c r="Q177" s="301"/>
      <c r="R177" s="301"/>
      <c r="S177" s="301"/>
      <c r="T177" s="301"/>
      <c r="U177" s="301"/>
      <c r="V177" s="301"/>
      <c r="W177" s="301"/>
      <c r="X177" s="301"/>
      <c r="Y177" s="301"/>
      <c r="Z177" s="301"/>
      <c r="AA177" s="301"/>
      <c r="AB177" s="301"/>
      <c r="AC177" s="181"/>
      <c r="AD177" s="301"/>
      <c r="AE177" s="301"/>
      <c r="AF177" s="301"/>
      <c r="AG177" s="301"/>
      <c r="AH177" s="17"/>
      <c r="AI177" s="7"/>
    </row>
    <row r="178" spans="1:35" ht="15.75">
      <c r="A178" s="6"/>
      <c r="B178" s="295"/>
      <c r="C178" s="295"/>
      <c r="D178" s="295"/>
      <c r="E178" s="295"/>
      <c r="F178" s="295"/>
      <c r="G178" s="31"/>
      <c r="H178" s="31"/>
      <c r="I178" s="295"/>
      <c r="J178" s="295"/>
      <c r="K178" s="295"/>
      <c r="L178" s="295"/>
      <c r="M178" s="295"/>
      <c r="N178" s="295"/>
      <c r="O178" s="295"/>
      <c r="P178" s="295"/>
      <c r="Q178" s="295"/>
      <c r="R178" s="295"/>
      <c r="S178" s="295"/>
      <c r="T178" s="295"/>
      <c r="U178" s="295"/>
      <c r="V178" s="295"/>
      <c r="W178" s="295"/>
      <c r="X178" s="295"/>
      <c r="Y178" s="295"/>
      <c r="Z178" s="295"/>
      <c r="AA178" s="295"/>
      <c r="AB178" s="295"/>
      <c r="AC178" s="17"/>
      <c r="AD178" s="295"/>
      <c r="AE178" s="295"/>
      <c r="AF178" s="295"/>
      <c r="AG178" s="295"/>
      <c r="AH178" s="17"/>
      <c r="AI178" s="7"/>
    </row>
    <row r="179" spans="1:35" ht="15.75">
      <c r="A179" s="6"/>
      <c r="B179" s="300" t="s">
        <v>170</v>
      </c>
      <c r="C179" s="300"/>
      <c r="D179" s="44"/>
      <c r="E179" s="44"/>
      <c r="F179" s="300" t="s">
        <v>10</v>
      </c>
      <c r="G179" s="300"/>
      <c r="H179" s="300"/>
      <c r="I179" s="300"/>
      <c r="J179" s="300"/>
      <c r="K179" s="300"/>
      <c r="L179" s="300"/>
      <c r="M179" s="300"/>
      <c r="N179" s="300"/>
      <c r="O179" s="300"/>
      <c r="P179" s="300"/>
      <c r="Q179" s="300"/>
      <c r="R179" s="300"/>
      <c r="S179" s="300"/>
      <c r="T179" s="300"/>
      <c r="U179" s="300"/>
      <c r="V179" s="300"/>
      <c r="W179" s="300"/>
      <c r="X179" s="300"/>
      <c r="Y179" s="300"/>
      <c r="Z179" s="44"/>
      <c r="AA179" s="300" t="s">
        <v>11</v>
      </c>
      <c r="AB179" s="300"/>
      <c r="AC179" s="44"/>
      <c r="AD179" s="13" t="s">
        <v>25</v>
      </c>
      <c r="AE179" s="44"/>
      <c r="AF179" s="13" t="s">
        <v>13</v>
      </c>
      <c r="AG179" s="13" t="s">
        <v>26</v>
      </c>
      <c r="AH179" s="43"/>
      <c r="AI179" s="7"/>
    </row>
    <row r="180" spans="1:35" ht="15.75">
      <c r="A180" s="6"/>
      <c r="B180" s="304"/>
      <c r="C180" s="304"/>
      <c r="D180" s="302"/>
      <c r="E180" s="303"/>
      <c r="F180" s="304"/>
      <c r="G180" s="304"/>
      <c r="H180" s="304"/>
      <c r="I180" s="304"/>
      <c r="J180" s="304"/>
      <c r="K180" s="304"/>
      <c r="L180" s="304"/>
      <c r="M180" s="304"/>
      <c r="N180" s="304"/>
      <c r="O180" s="304"/>
      <c r="P180" s="304"/>
      <c r="Q180" s="304"/>
      <c r="R180" s="304"/>
      <c r="S180" s="304"/>
      <c r="T180" s="304"/>
      <c r="U180" s="304"/>
      <c r="V180" s="304"/>
      <c r="W180" s="304"/>
      <c r="X180" s="304"/>
      <c r="Y180" s="304"/>
      <c r="Z180" s="181"/>
      <c r="AA180" s="304"/>
      <c r="AB180" s="304"/>
      <c r="AC180" s="182"/>
      <c r="AD180" s="271"/>
      <c r="AE180" s="182"/>
      <c r="AF180" s="271"/>
      <c r="AG180" s="271"/>
      <c r="AH180" s="31"/>
      <c r="AI180" s="7"/>
    </row>
    <row r="181" spans="1:35" ht="15.75">
      <c r="A181" s="6"/>
      <c r="B181" s="298"/>
      <c r="C181" s="298"/>
      <c r="D181" s="295"/>
      <c r="E181" s="295"/>
      <c r="F181" s="298"/>
      <c r="G181" s="298"/>
      <c r="H181" s="298"/>
      <c r="I181" s="298"/>
      <c r="J181" s="298"/>
      <c r="K181" s="298"/>
      <c r="L181" s="298"/>
      <c r="M181" s="298"/>
      <c r="N181" s="298"/>
      <c r="O181" s="298"/>
      <c r="P181" s="298"/>
      <c r="Q181" s="298"/>
      <c r="R181" s="298"/>
      <c r="S181" s="298"/>
      <c r="T181" s="298"/>
      <c r="U181" s="298"/>
      <c r="V181" s="298"/>
      <c r="W181" s="298"/>
      <c r="X181" s="298"/>
      <c r="Y181" s="298"/>
      <c r="Z181" s="17"/>
      <c r="AA181" s="298"/>
      <c r="AB181" s="298"/>
      <c r="AC181" s="31"/>
      <c r="AD181" s="299"/>
      <c r="AE181" s="31"/>
      <c r="AF181" s="299"/>
      <c r="AG181" s="299"/>
      <c r="AH181" s="31"/>
      <c r="AI181" s="7"/>
    </row>
    <row r="182" spans="1:35" ht="15.75">
      <c r="A182" s="6"/>
      <c r="B182" s="16"/>
      <c r="C182" s="17"/>
      <c r="D182" s="297"/>
      <c r="E182" s="305" t="s">
        <v>328</v>
      </c>
      <c r="F182" s="305"/>
      <c r="G182" s="305"/>
      <c r="H182" s="305"/>
      <c r="I182" s="305"/>
      <c r="J182" s="305"/>
      <c r="K182" s="305"/>
      <c r="L182" s="17"/>
      <c r="M182" s="297"/>
      <c r="N182" s="296" t="s">
        <v>329</v>
      </c>
      <c r="O182" s="296"/>
      <c r="P182" s="296"/>
      <c r="Q182" s="296"/>
      <c r="R182" s="296"/>
      <c r="S182" s="296"/>
      <c r="T182" s="296"/>
      <c r="U182" s="296"/>
      <c r="V182" s="13"/>
      <c r="W182" s="17"/>
      <c r="X182" s="17"/>
      <c r="Y182" s="17"/>
      <c r="Z182" s="17"/>
      <c r="AA182" s="17"/>
      <c r="AB182" s="17"/>
      <c r="AC182" s="17"/>
      <c r="AD182" s="17"/>
      <c r="AE182" s="17"/>
      <c r="AF182" s="17"/>
      <c r="AG182" s="17"/>
      <c r="AH182" s="17"/>
      <c r="AI182" s="7"/>
    </row>
    <row r="183" spans="1:35" ht="15.75">
      <c r="A183" s="6"/>
      <c r="B183" s="16"/>
      <c r="C183" s="17"/>
      <c r="D183" s="297"/>
      <c r="E183" s="17"/>
      <c r="F183" s="13"/>
      <c r="G183" s="13"/>
      <c r="H183" s="13"/>
      <c r="I183" s="13"/>
      <c r="J183" s="13"/>
      <c r="K183" s="13"/>
      <c r="L183" s="17"/>
      <c r="M183" s="297"/>
      <c r="N183" s="17"/>
      <c r="O183" s="13"/>
      <c r="P183" s="13"/>
      <c r="Q183" s="13"/>
      <c r="R183" s="13"/>
      <c r="S183" s="13"/>
      <c r="T183" s="13"/>
      <c r="U183" s="13"/>
      <c r="V183" s="13"/>
      <c r="W183" s="17"/>
      <c r="X183" s="17"/>
      <c r="Y183" s="17"/>
      <c r="Z183" s="17"/>
      <c r="AA183" s="17"/>
      <c r="AB183" s="17"/>
      <c r="AC183" s="17"/>
      <c r="AD183" s="17"/>
      <c r="AE183" s="17"/>
      <c r="AF183" s="17"/>
      <c r="AG183" s="17"/>
      <c r="AH183" s="17"/>
      <c r="AI183" s="7"/>
    </row>
    <row r="184" spans="1:35" ht="15.75">
      <c r="A184" s="6"/>
      <c r="B184" s="16"/>
      <c r="C184" s="17"/>
      <c r="D184" s="306" t="s">
        <v>425</v>
      </c>
      <c r="E184" s="306"/>
      <c r="F184" s="306"/>
      <c r="G184" s="306"/>
      <c r="H184" s="306"/>
      <c r="I184" s="306"/>
      <c r="J184" s="306"/>
      <c r="K184" s="306"/>
      <c r="L184" s="306"/>
      <c r="M184" s="306"/>
      <c r="N184" s="307"/>
      <c r="O184" s="308"/>
      <c r="P184" s="308"/>
      <c r="Q184" s="308"/>
      <c r="R184" s="308"/>
      <c r="S184" s="308"/>
      <c r="T184" s="308"/>
      <c r="U184" s="308"/>
      <c r="V184" s="308"/>
      <c r="W184" s="308"/>
      <c r="X184" s="308"/>
      <c r="Y184" s="308"/>
      <c r="Z184" s="308"/>
      <c r="AA184" s="308"/>
      <c r="AB184" s="308"/>
      <c r="AC184" s="309"/>
      <c r="AD184" s="17"/>
      <c r="AE184" s="17"/>
      <c r="AF184" s="17"/>
      <c r="AG184" s="17"/>
      <c r="AH184" s="17"/>
      <c r="AI184" s="7"/>
    </row>
    <row r="185" spans="1:35" ht="15.75">
      <c r="A185" s="6"/>
      <c r="B185" s="17"/>
      <c r="C185" s="12"/>
      <c r="D185" s="310" t="s">
        <v>172</v>
      </c>
      <c r="E185" s="310"/>
      <c r="F185" s="310"/>
      <c r="G185" s="310"/>
      <c r="H185" s="310"/>
      <c r="I185" s="310"/>
      <c r="J185" s="310"/>
      <c r="K185" s="310"/>
      <c r="L185" s="17"/>
      <c r="M185" s="12"/>
      <c r="N185" s="12"/>
      <c r="O185" s="12"/>
      <c r="P185" s="12"/>
      <c r="Q185" s="12"/>
      <c r="R185" s="311" t="s">
        <v>21</v>
      </c>
      <c r="S185" s="310"/>
      <c r="T185" s="310"/>
      <c r="U185" s="310"/>
      <c r="V185" s="310"/>
      <c r="W185" s="310"/>
      <c r="X185" s="310"/>
      <c r="Y185" s="310"/>
      <c r="Z185" s="310"/>
      <c r="AA185" s="310"/>
      <c r="AB185" s="310"/>
      <c r="AC185" s="310"/>
      <c r="AD185" s="310"/>
      <c r="AE185" s="17"/>
      <c r="AF185" s="17"/>
      <c r="AG185" s="17"/>
      <c r="AH185" s="17"/>
      <c r="AI185" s="7"/>
    </row>
    <row r="186" spans="1:35" ht="15.75">
      <c r="A186" s="6"/>
      <c r="B186" s="17"/>
      <c r="C186" s="92"/>
      <c r="D186" s="312"/>
      <c r="E186" s="313"/>
      <c r="F186" s="313"/>
      <c r="G186" s="313"/>
      <c r="H186" s="313"/>
      <c r="I186" s="313"/>
      <c r="J186" s="313"/>
      <c r="K186" s="314"/>
      <c r="L186" s="17"/>
      <c r="M186" s="297"/>
      <c r="N186" s="297"/>
      <c r="O186" s="297"/>
      <c r="P186" s="297"/>
      <c r="Q186" s="297"/>
      <c r="R186" s="315">
        <v>12345678765</v>
      </c>
      <c r="S186" s="316"/>
      <c r="T186" s="316"/>
      <c r="U186" s="316"/>
      <c r="V186" s="316"/>
      <c r="W186" s="316"/>
      <c r="X186" s="316"/>
      <c r="Y186" s="316"/>
      <c r="Z186" s="316"/>
      <c r="AA186" s="316"/>
      <c r="AB186" s="316"/>
      <c r="AC186" s="316"/>
      <c r="AD186" s="317"/>
      <c r="AE186" s="17"/>
      <c r="AF186" s="17"/>
      <c r="AG186" s="17"/>
      <c r="AH186" s="17"/>
      <c r="AI186" s="7"/>
    </row>
    <row r="187" spans="1:35" ht="15.75">
      <c r="A187" s="6"/>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7"/>
    </row>
    <row r="188" spans="1:35" ht="24.6">
      <c r="A188" s="6"/>
      <c r="B188" s="17"/>
      <c r="C188" s="43"/>
      <c r="D188" s="300" t="s">
        <v>22</v>
      </c>
      <c r="E188" s="300"/>
      <c r="F188" s="300"/>
      <c r="G188" s="300"/>
      <c r="H188" s="300"/>
      <c r="I188" s="300"/>
      <c r="J188" s="300"/>
      <c r="K188" s="44"/>
      <c r="L188" s="44"/>
      <c r="M188" s="44"/>
      <c r="N188" s="43"/>
      <c r="O188" s="44" t="s">
        <v>173</v>
      </c>
      <c r="P188" s="44"/>
      <c r="Q188" s="44"/>
      <c r="R188" s="44"/>
      <c r="S188" s="318" t="s">
        <v>174</v>
      </c>
      <c r="T188" s="318"/>
      <c r="U188" s="318"/>
      <c r="V188" s="318"/>
      <c r="W188" s="318"/>
      <c r="X188" s="318"/>
      <c r="Y188" s="91" t="s">
        <v>175</v>
      </c>
      <c r="Z188" s="91"/>
      <c r="AA188" s="91"/>
      <c r="AB188" s="91"/>
      <c r="AC188" s="91"/>
      <c r="AD188" s="91"/>
      <c r="AE188" s="91"/>
      <c r="AF188" s="91" t="s">
        <v>24</v>
      </c>
      <c r="AG188" s="91"/>
      <c r="AH188" s="45" t="s">
        <v>266</v>
      </c>
      <c r="AI188" s="7"/>
    </row>
    <row r="189" spans="1:35" ht="15.75">
      <c r="A189" s="6"/>
      <c r="B189" s="17"/>
      <c r="C189" s="34"/>
      <c r="D189" s="319" t="s">
        <v>218</v>
      </c>
      <c r="E189" s="319"/>
      <c r="F189" s="319"/>
      <c r="G189" s="319" t="s">
        <v>219</v>
      </c>
      <c r="H189" s="319"/>
      <c r="I189" s="319" t="s">
        <v>23</v>
      </c>
      <c r="J189" s="319"/>
      <c r="K189" s="319"/>
      <c r="L189" s="319"/>
      <c r="M189" s="319"/>
      <c r="N189" s="34"/>
      <c r="O189" s="320"/>
      <c r="P189" s="320"/>
      <c r="Q189" s="320"/>
      <c r="R189" s="183"/>
      <c r="S189" s="320"/>
      <c r="T189" s="320"/>
      <c r="U189" s="320"/>
      <c r="V189" s="320"/>
      <c r="W189" s="320"/>
      <c r="X189" s="320"/>
      <c r="Y189" s="183"/>
      <c r="Z189" s="320"/>
      <c r="AA189" s="320"/>
      <c r="AB189" s="320"/>
      <c r="AC189" s="320"/>
      <c r="AD189" s="320"/>
      <c r="AE189" s="320"/>
      <c r="AF189" s="320"/>
      <c r="AG189" s="320"/>
      <c r="AH189" s="320"/>
      <c r="AI189" s="7"/>
    </row>
    <row r="190" spans="1:35" ht="15.75">
      <c r="A190" s="6"/>
      <c r="B190" s="17"/>
      <c r="C190" s="17"/>
      <c r="D190" s="17"/>
      <c r="E190" s="17"/>
      <c r="F190" s="17"/>
      <c r="G190" s="17"/>
      <c r="H190" s="17"/>
      <c r="I190" s="17"/>
      <c r="J190" s="17"/>
      <c r="K190" s="17"/>
      <c r="L190" s="17"/>
      <c r="M190" s="17"/>
      <c r="N190" s="17"/>
      <c r="O190" s="320"/>
      <c r="P190" s="320"/>
      <c r="Q190" s="320"/>
      <c r="R190" s="181"/>
      <c r="S190" s="320"/>
      <c r="T190" s="320"/>
      <c r="U190" s="320"/>
      <c r="V190" s="320"/>
      <c r="W190" s="320"/>
      <c r="X190" s="320"/>
      <c r="Y190" s="181"/>
      <c r="Z190" s="320"/>
      <c r="AA190" s="320"/>
      <c r="AB190" s="320"/>
      <c r="AC190" s="320"/>
      <c r="AD190" s="320"/>
      <c r="AE190" s="320"/>
      <c r="AF190" s="320"/>
      <c r="AG190" s="320"/>
      <c r="AH190" s="320"/>
      <c r="AI190" s="7"/>
    </row>
    <row r="191" spans="1:35" ht="15.75">
      <c r="A191" s="6"/>
      <c r="B191" s="16" t="s">
        <v>330</v>
      </c>
      <c r="C191" s="16"/>
      <c r="D191" s="16"/>
      <c r="E191" s="16"/>
      <c r="F191" s="16"/>
      <c r="G191" s="16"/>
      <c r="H191" s="16"/>
      <c r="I191" s="16"/>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7"/>
    </row>
    <row r="192" spans="1:35" ht="15.75">
      <c r="A192" s="6"/>
      <c r="B192" s="300" t="s">
        <v>177</v>
      </c>
      <c r="C192" s="300"/>
      <c r="D192" s="300"/>
      <c r="E192" s="300"/>
      <c r="F192" s="300"/>
      <c r="G192" s="44"/>
      <c r="H192" s="44"/>
      <c r="I192" s="300" t="s">
        <v>8</v>
      </c>
      <c r="J192" s="300"/>
      <c r="K192" s="300"/>
      <c r="L192" s="300"/>
      <c r="M192" s="300"/>
      <c r="N192" s="300"/>
      <c r="O192" s="300"/>
      <c r="P192" s="300"/>
      <c r="Q192" s="300"/>
      <c r="R192" s="300"/>
      <c r="S192" s="300"/>
      <c r="T192" s="300"/>
      <c r="U192" s="300"/>
      <c r="V192" s="300"/>
      <c r="W192" s="300"/>
      <c r="X192" s="300"/>
      <c r="Y192" s="300"/>
      <c r="Z192" s="300"/>
      <c r="AA192" s="300"/>
      <c r="AB192" s="300"/>
      <c r="AC192" s="44"/>
      <c r="AD192" s="300" t="s">
        <v>9</v>
      </c>
      <c r="AE192" s="300"/>
      <c r="AF192" s="300"/>
      <c r="AG192" s="300"/>
      <c r="AH192" s="43"/>
      <c r="AI192" s="7"/>
    </row>
    <row r="193" spans="1:35" ht="15.75">
      <c r="A193" s="6"/>
      <c r="B193" s="301"/>
      <c r="C193" s="301"/>
      <c r="D193" s="301"/>
      <c r="E193" s="301"/>
      <c r="F193" s="301"/>
      <c r="G193" s="302"/>
      <c r="H193" s="303"/>
      <c r="I193" s="301"/>
      <c r="J193" s="301"/>
      <c r="K193" s="301"/>
      <c r="L193" s="301"/>
      <c r="M193" s="301"/>
      <c r="N193" s="301"/>
      <c r="O193" s="301"/>
      <c r="P193" s="301"/>
      <c r="Q193" s="301"/>
      <c r="R193" s="301"/>
      <c r="S193" s="301"/>
      <c r="T193" s="301"/>
      <c r="U193" s="301"/>
      <c r="V193" s="301"/>
      <c r="W193" s="301"/>
      <c r="X193" s="301"/>
      <c r="Y193" s="301"/>
      <c r="Z193" s="301"/>
      <c r="AA193" s="301"/>
      <c r="AB193" s="301"/>
      <c r="AC193" s="181"/>
      <c r="AD193" s="301"/>
      <c r="AE193" s="301"/>
      <c r="AF193" s="301"/>
      <c r="AG193" s="301"/>
      <c r="AH193" s="17"/>
      <c r="AI193" s="7"/>
    </row>
    <row r="194" spans="1:35" ht="15.75">
      <c r="A194" s="6"/>
      <c r="B194" s="295"/>
      <c r="C194" s="295"/>
      <c r="D194" s="295"/>
      <c r="E194" s="295"/>
      <c r="F194" s="295"/>
      <c r="G194" s="31"/>
      <c r="H194" s="31"/>
      <c r="I194" s="295"/>
      <c r="J194" s="295"/>
      <c r="K194" s="295"/>
      <c r="L194" s="295"/>
      <c r="M194" s="295"/>
      <c r="N194" s="295"/>
      <c r="O194" s="295"/>
      <c r="P194" s="295"/>
      <c r="Q194" s="295"/>
      <c r="R194" s="295"/>
      <c r="S194" s="295"/>
      <c r="T194" s="295"/>
      <c r="U194" s="295"/>
      <c r="V194" s="295"/>
      <c r="W194" s="295"/>
      <c r="X194" s="295"/>
      <c r="Y194" s="295"/>
      <c r="Z194" s="295"/>
      <c r="AA194" s="295"/>
      <c r="AB194" s="295"/>
      <c r="AC194" s="17"/>
      <c r="AD194" s="295"/>
      <c r="AE194" s="295"/>
      <c r="AF194" s="295"/>
      <c r="AG194" s="295"/>
      <c r="AH194" s="17"/>
      <c r="AI194" s="7"/>
    </row>
    <row r="195" spans="1:35" ht="15.75">
      <c r="A195" s="6"/>
      <c r="B195" s="300" t="s">
        <v>170</v>
      </c>
      <c r="C195" s="300"/>
      <c r="D195" s="44"/>
      <c r="E195" s="44"/>
      <c r="F195" s="300" t="s">
        <v>10</v>
      </c>
      <c r="G195" s="300"/>
      <c r="H195" s="300"/>
      <c r="I195" s="300"/>
      <c r="J195" s="300"/>
      <c r="K195" s="300"/>
      <c r="L195" s="300"/>
      <c r="M195" s="300"/>
      <c r="N195" s="300"/>
      <c r="O195" s="300"/>
      <c r="P195" s="300"/>
      <c r="Q195" s="300"/>
      <c r="R195" s="300"/>
      <c r="S195" s="300"/>
      <c r="T195" s="300"/>
      <c r="U195" s="300"/>
      <c r="V195" s="300"/>
      <c r="W195" s="300"/>
      <c r="X195" s="300"/>
      <c r="Y195" s="300"/>
      <c r="Z195" s="44"/>
      <c r="AA195" s="300" t="s">
        <v>11</v>
      </c>
      <c r="AB195" s="300"/>
      <c r="AC195" s="44"/>
      <c r="AD195" s="13" t="s">
        <v>25</v>
      </c>
      <c r="AE195" s="44"/>
      <c r="AF195" s="13" t="s">
        <v>13</v>
      </c>
      <c r="AG195" s="13" t="s">
        <v>26</v>
      </c>
      <c r="AH195" s="43"/>
      <c r="AI195" s="7"/>
    </row>
    <row r="196" spans="1:35" ht="15.75">
      <c r="A196" s="6"/>
      <c r="B196" s="304"/>
      <c r="C196" s="304"/>
      <c r="D196" s="302"/>
      <c r="E196" s="303"/>
      <c r="F196" s="304"/>
      <c r="G196" s="304"/>
      <c r="H196" s="304"/>
      <c r="I196" s="304"/>
      <c r="J196" s="304"/>
      <c r="K196" s="304"/>
      <c r="L196" s="304"/>
      <c r="M196" s="304"/>
      <c r="N196" s="304"/>
      <c r="O196" s="304"/>
      <c r="P196" s="304"/>
      <c r="Q196" s="304"/>
      <c r="R196" s="304"/>
      <c r="S196" s="304"/>
      <c r="T196" s="304"/>
      <c r="U196" s="304"/>
      <c r="V196" s="304"/>
      <c r="W196" s="304"/>
      <c r="X196" s="304"/>
      <c r="Y196" s="304"/>
      <c r="Z196" s="181"/>
      <c r="AA196" s="304"/>
      <c r="AB196" s="304"/>
      <c r="AC196" s="182"/>
      <c r="AD196" s="271"/>
      <c r="AE196" s="182"/>
      <c r="AF196" s="271"/>
      <c r="AG196" s="271"/>
      <c r="AH196" s="31"/>
      <c r="AI196" s="7"/>
    </row>
    <row r="197" spans="1:35" ht="15.75">
      <c r="A197" s="6"/>
      <c r="B197" s="298"/>
      <c r="C197" s="298"/>
      <c r="D197" s="295"/>
      <c r="E197" s="295"/>
      <c r="F197" s="298"/>
      <c r="G197" s="298"/>
      <c r="H197" s="298"/>
      <c r="I197" s="298"/>
      <c r="J197" s="298"/>
      <c r="K197" s="298"/>
      <c r="L197" s="298"/>
      <c r="M197" s="298"/>
      <c r="N197" s="298"/>
      <c r="O197" s="298"/>
      <c r="P197" s="298"/>
      <c r="Q197" s="298"/>
      <c r="R197" s="298"/>
      <c r="S197" s="298"/>
      <c r="T197" s="298"/>
      <c r="U197" s="298"/>
      <c r="V197" s="298"/>
      <c r="W197" s="298"/>
      <c r="X197" s="298"/>
      <c r="Y197" s="298"/>
      <c r="Z197" s="17"/>
      <c r="AA197" s="298"/>
      <c r="AB197" s="298"/>
      <c r="AC197" s="31"/>
      <c r="AD197" s="299"/>
      <c r="AE197" s="31"/>
      <c r="AF197" s="299"/>
      <c r="AG197" s="299"/>
      <c r="AH197" s="31"/>
      <c r="AI197" s="7"/>
    </row>
    <row r="198" spans="1:35" ht="15.75">
      <c r="A198" s="6"/>
      <c r="B198" s="16"/>
      <c r="C198" s="17"/>
      <c r="D198" s="297"/>
      <c r="E198" s="305" t="s">
        <v>328</v>
      </c>
      <c r="F198" s="305"/>
      <c r="G198" s="305"/>
      <c r="H198" s="305"/>
      <c r="I198" s="305"/>
      <c r="J198" s="305"/>
      <c r="K198" s="305"/>
      <c r="L198" s="17"/>
      <c r="M198" s="297"/>
      <c r="N198" s="296" t="s">
        <v>329</v>
      </c>
      <c r="O198" s="296"/>
      <c r="P198" s="296"/>
      <c r="Q198" s="296"/>
      <c r="R198" s="296"/>
      <c r="S198" s="296"/>
      <c r="T198" s="296"/>
      <c r="U198" s="296"/>
      <c r="V198" s="13"/>
      <c r="W198" s="17"/>
      <c r="X198" s="17"/>
      <c r="Y198" s="17"/>
      <c r="Z198" s="17"/>
      <c r="AA198" s="17"/>
      <c r="AB198" s="17"/>
      <c r="AC198" s="17"/>
      <c r="AD198" s="17"/>
      <c r="AE198" s="17"/>
      <c r="AF198" s="17"/>
      <c r="AG198" s="17"/>
      <c r="AH198" s="17"/>
      <c r="AI198" s="7"/>
    </row>
    <row r="199" spans="1:35" ht="15.75">
      <c r="A199" s="6"/>
      <c r="B199" s="16"/>
      <c r="C199" s="17"/>
      <c r="D199" s="297"/>
      <c r="E199" s="17"/>
      <c r="F199" s="13"/>
      <c r="G199" s="13"/>
      <c r="H199" s="13"/>
      <c r="I199" s="13"/>
      <c r="J199" s="13"/>
      <c r="K199" s="13"/>
      <c r="L199" s="17"/>
      <c r="M199" s="297"/>
      <c r="N199" s="17"/>
      <c r="O199" s="13"/>
      <c r="P199" s="13"/>
      <c r="Q199" s="13"/>
      <c r="R199" s="13"/>
      <c r="S199" s="13"/>
      <c r="T199" s="13"/>
      <c r="U199" s="13"/>
      <c r="V199" s="13"/>
      <c r="W199" s="17"/>
      <c r="X199" s="17"/>
      <c r="Y199" s="17"/>
      <c r="Z199" s="17"/>
      <c r="AA199" s="17"/>
      <c r="AB199" s="17"/>
      <c r="AC199" s="17"/>
      <c r="AD199" s="17"/>
      <c r="AE199" s="17"/>
      <c r="AF199" s="17"/>
      <c r="AG199" s="17"/>
      <c r="AH199" s="17"/>
      <c r="AI199" s="7"/>
    </row>
    <row r="200" spans="1:35" ht="15.75">
      <c r="A200" s="6"/>
      <c r="B200" s="16"/>
      <c r="C200" s="17"/>
      <c r="D200" s="306" t="s">
        <v>425</v>
      </c>
      <c r="E200" s="306"/>
      <c r="F200" s="306"/>
      <c r="G200" s="306"/>
      <c r="H200" s="306"/>
      <c r="I200" s="306"/>
      <c r="J200" s="306"/>
      <c r="K200" s="306"/>
      <c r="L200" s="306"/>
      <c r="M200" s="306"/>
      <c r="N200" s="307"/>
      <c r="O200" s="308"/>
      <c r="P200" s="308"/>
      <c r="Q200" s="308"/>
      <c r="R200" s="308"/>
      <c r="S200" s="308"/>
      <c r="T200" s="308"/>
      <c r="U200" s="308"/>
      <c r="V200" s="308"/>
      <c r="W200" s="308"/>
      <c r="X200" s="308"/>
      <c r="Y200" s="308"/>
      <c r="Z200" s="308"/>
      <c r="AA200" s="308"/>
      <c r="AB200" s="308"/>
      <c r="AC200" s="309"/>
      <c r="AD200" s="17"/>
      <c r="AE200" s="17"/>
      <c r="AF200" s="17"/>
      <c r="AG200" s="17"/>
      <c r="AH200" s="17"/>
      <c r="AI200" s="7"/>
    </row>
    <row r="201" spans="1:35" ht="15.75">
      <c r="A201" s="6"/>
      <c r="B201" s="17"/>
      <c r="C201" s="12"/>
      <c r="D201" s="310" t="s">
        <v>172</v>
      </c>
      <c r="E201" s="310"/>
      <c r="F201" s="310"/>
      <c r="G201" s="310"/>
      <c r="H201" s="310"/>
      <c r="I201" s="310"/>
      <c r="J201" s="310"/>
      <c r="K201" s="310"/>
      <c r="L201" s="17"/>
      <c r="M201" s="12"/>
      <c r="N201" s="12"/>
      <c r="O201" s="12"/>
      <c r="P201" s="12"/>
      <c r="Q201" s="12"/>
      <c r="R201" s="311" t="s">
        <v>21</v>
      </c>
      <c r="S201" s="310"/>
      <c r="T201" s="310"/>
      <c r="U201" s="310"/>
      <c r="V201" s="310"/>
      <c r="W201" s="310"/>
      <c r="X201" s="310"/>
      <c r="Y201" s="310"/>
      <c r="Z201" s="310"/>
      <c r="AA201" s="310"/>
      <c r="AB201" s="310"/>
      <c r="AC201" s="310"/>
      <c r="AD201" s="310"/>
      <c r="AE201" s="17"/>
      <c r="AF201" s="17"/>
      <c r="AG201" s="17"/>
      <c r="AH201" s="17"/>
      <c r="AI201" s="7"/>
    </row>
    <row r="202" spans="1:35" ht="15.75">
      <c r="A202" s="6"/>
      <c r="B202" s="17"/>
      <c r="C202" s="92"/>
      <c r="D202" s="312"/>
      <c r="E202" s="313"/>
      <c r="F202" s="313"/>
      <c r="G202" s="313"/>
      <c r="H202" s="313"/>
      <c r="I202" s="313"/>
      <c r="J202" s="313"/>
      <c r="K202" s="314"/>
      <c r="L202" s="17"/>
      <c r="M202" s="297"/>
      <c r="N202" s="297"/>
      <c r="O202" s="297"/>
      <c r="P202" s="297"/>
      <c r="Q202" s="297"/>
      <c r="R202" s="315">
        <v>12345678765</v>
      </c>
      <c r="S202" s="316"/>
      <c r="T202" s="316"/>
      <c r="U202" s="316"/>
      <c r="V202" s="316"/>
      <c r="W202" s="316"/>
      <c r="X202" s="316"/>
      <c r="Y202" s="316"/>
      <c r="Z202" s="316"/>
      <c r="AA202" s="316"/>
      <c r="AB202" s="316"/>
      <c r="AC202" s="316"/>
      <c r="AD202" s="317"/>
      <c r="AE202" s="17"/>
      <c r="AF202" s="17"/>
      <c r="AG202" s="17"/>
      <c r="AH202" s="17"/>
      <c r="AI202" s="7"/>
    </row>
    <row r="203" spans="1:35" ht="15.75">
      <c r="A203" s="6"/>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7"/>
    </row>
    <row r="204" spans="1:35" ht="24.6">
      <c r="A204" s="6"/>
      <c r="B204" s="17"/>
      <c r="C204" s="43"/>
      <c r="D204" s="300" t="s">
        <v>22</v>
      </c>
      <c r="E204" s="300"/>
      <c r="F204" s="300"/>
      <c r="G204" s="300"/>
      <c r="H204" s="300"/>
      <c r="I204" s="300"/>
      <c r="J204" s="300"/>
      <c r="K204" s="44"/>
      <c r="L204" s="44"/>
      <c r="M204" s="44"/>
      <c r="N204" s="43"/>
      <c r="O204" s="44" t="s">
        <v>173</v>
      </c>
      <c r="P204" s="44"/>
      <c r="Q204" s="44"/>
      <c r="R204" s="44"/>
      <c r="S204" s="318" t="s">
        <v>174</v>
      </c>
      <c r="T204" s="318"/>
      <c r="U204" s="318"/>
      <c r="V204" s="318"/>
      <c r="W204" s="318"/>
      <c r="X204" s="318"/>
      <c r="Y204" s="91" t="s">
        <v>175</v>
      </c>
      <c r="Z204" s="91"/>
      <c r="AA204" s="91"/>
      <c r="AB204" s="91"/>
      <c r="AC204" s="91"/>
      <c r="AD204" s="91"/>
      <c r="AE204" s="91"/>
      <c r="AF204" s="91" t="s">
        <v>24</v>
      </c>
      <c r="AG204" s="91"/>
      <c r="AH204" s="45" t="s">
        <v>266</v>
      </c>
      <c r="AI204" s="7"/>
    </row>
    <row r="205" spans="1:35" ht="15.75">
      <c r="A205" s="6"/>
      <c r="B205" s="17"/>
      <c r="C205" s="34"/>
      <c r="D205" s="319" t="s">
        <v>218</v>
      </c>
      <c r="E205" s="319"/>
      <c r="F205" s="319"/>
      <c r="G205" s="319" t="s">
        <v>219</v>
      </c>
      <c r="H205" s="319"/>
      <c r="I205" s="319" t="s">
        <v>23</v>
      </c>
      <c r="J205" s="319"/>
      <c r="K205" s="319"/>
      <c r="L205" s="319"/>
      <c r="M205" s="319"/>
      <c r="N205" s="34"/>
      <c r="O205" s="320"/>
      <c r="P205" s="320"/>
      <c r="Q205" s="320"/>
      <c r="R205" s="183"/>
      <c r="S205" s="320"/>
      <c r="T205" s="320"/>
      <c r="U205" s="320"/>
      <c r="V205" s="320"/>
      <c r="W205" s="320"/>
      <c r="X205" s="320"/>
      <c r="Y205" s="183"/>
      <c r="Z205" s="320"/>
      <c r="AA205" s="320"/>
      <c r="AB205" s="320"/>
      <c r="AC205" s="320"/>
      <c r="AD205" s="320"/>
      <c r="AE205" s="320"/>
      <c r="AF205" s="320"/>
      <c r="AG205" s="320"/>
      <c r="AH205" s="320"/>
      <c r="AI205" s="7"/>
    </row>
    <row r="206" spans="1:35" ht="15.75">
      <c r="A206" s="6"/>
      <c r="B206" s="17"/>
      <c r="C206" s="17"/>
      <c r="D206" s="17"/>
      <c r="E206" s="17"/>
      <c r="F206" s="17"/>
      <c r="G206" s="17"/>
      <c r="H206" s="17"/>
      <c r="I206" s="17"/>
      <c r="J206" s="17"/>
      <c r="K206" s="17"/>
      <c r="L206" s="17"/>
      <c r="M206" s="17"/>
      <c r="N206" s="17"/>
      <c r="O206" s="320"/>
      <c r="P206" s="320"/>
      <c r="Q206" s="320"/>
      <c r="R206" s="181"/>
      <c r="S206" s="320"/>
      <c r="T206" s="320"/>
      <c r="U206" s="320"/>
      <c r="V206" s="320"/>
      <c r="W206" s="320"/>
      <c r="X206" s="320"/>
      <c r="Y206" s="181"/>
      <c r="Z206" s="320"/>
      <c r="AA206" s="320"/>
      <c r="AB206" s="320"/>
      <c r="AC206" s="320"/>
      <c r="AD206" s="320"/>
      <c r="AE206" s="320"/>
      <c r="AF206" s="320"/>
      <c r="AG206" s="320"/>
      <c r="AH206" s="320"/>
      <c r="AI206" s="7"/>
    </row>
    <row r="207" spans="1:35" ht="15.75">
      <c r="A207" s="6"/>
      <c r="B207" s="16" t="s">
        <v>330</v>
      </c>
      <c r="C207" s="16"/>
      <c r="D207" s="16"/>
      <c r="E207" s="16"/>
      <c r="F207" s="16"/>
      <c r="G207" s="16"/>
      <c r="H207" s="16"/>
      <c r="I207" s="16"/>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7"/>
    </row>
    <row r="208" spans="1:35" ht="15.75">
      <c r="A208" s="6"/>
      <c r="B208" s="300" t="s">
        <v>177</v>
      </c>
      <c r="C208" s="300"/>
      <c r="D208" s="300"/>
      <c r="E208" s="300"/>
      <c r="F208" s="300"/>
      <c r="G208" s="44"/>
      <c r="H208" s="44"/>
      <c r="I208" s="300" t="s">
        <v>8</v>
      </c>
      <c r="J208" s="300"/>
      <c r="K208" s="300"/>
      <c r="L208" s="300"/>
      <c r="M208" s="300"/>
      <c r="N208" s="300"/>
      <c r="O208" s="300"/>
      <c r="P208" s="300"/>
      <c r="Q208" s="300"/>
      <c r="R208" s="300"/>
      <c r="S208" s="300"/>
      <c r="T208" s="300"/>
      <c r="U208" s="300"/>
      <c r="V208" s="300"/>
      <c r="W208" s="300"/>
      <c r="X208" s="300"/>
      <c r="Y208" s="300"/>
      <c r="Z208" s="300"/>
      <c r="AA208" s="300"/>
      <c r="AB208" s="300"/>
      <c r="AC208" s="44"/>
      <c r="AD208" s="300" t="s">
        <v>9</v>
      </c>
      <c r="AE208" s="300"/>
      <c r="AF208" s="300"/>
      <c r="AG208" s="300"/>
      <c r="AH208" s="43"/>
      <c r="AI208" s="7"/>
    </row>
    <row r="209" spans="1:35" ht="15.75">
      <c r="A209" s="6"/>
      <c r="B209" s="301"/>
      <c r="C209" s="301"/>
      <c r="D209" s="301"/>
      <c r="E209" s="301"/>
      <c r="F209" s="301"/>
      <c r="G209" s="302"/>
      <c r="H209" s="303"/>
      <c r="I209" s="301"/>
      <c r="J209" s="301"/>
      <c r="K209" s="301"/>
      <c r="L209" s="301"/>
      <c r="M209" s="301"/>
      <c r="N209" s="301"/>
      <c r="O209" s="301"/>
      <c r="P209" s="301"/>
      <c r="Q209" s="301"/>
      <c r="R209" s="301"/>
      <c r="S209" s="301"/>
      <c r="T209" s="301"/>
      <c r="U209" s="301"/>
      <c r="V209" s="301"/>
      <c r="W209" s="301"/>
      <c r="X209" s="301"/>
      <c r="Y209" s="301"/>
      <c r="Z209" s="301"/>
      <c r="AA209" s="301"/>
      <c r="AB209" s="301"/>
      <c r="AC209" s="181"/>
      <c r="AD209" s="301"/>
      <c r="AE209" s="301"/>
      <c r="AF209" s="301"/>
      <c r="AG209" s="301"/>
      <c r="AH209" s="17"/>
      <c r="AI209" s="7"/>
    </row>
    <row r="210" spans="1:35" ht="15.75">
      <c r="A210" s="6"/>
      <c r="B210" s="295"/>
      <c r="C210" s="295"/>
      <c r="D210" s="295"/>
      <c r="E210" s="295"/>
      <c r="F210" s="295"/>
      <c r="G210" s="31"/>
      <c r="H210" s="31"/>
      <c r="I210" s="295"/>
      <c r="J210" s="295"/>
      <c r="K210" s="295"/>
      <c r="L210" s="295"/>
      <c r="M210" s="295"/>
      <c r="N210" s="295"/>
      <c r="O210" s="295"/>
      <c r="P210" s="295"/>
      <c r="Q210" s="295"/>
      <c r="R210" s="295"/>
      <c r="S210" s="295"/>
      <c r="T210" s="295"/>
      <c r="U210" s="295"/>
      <c r="V210" s="295"/>
      <c r="W210" s="295"/>
      <c r="X210" s="295"/>
      <c r="Y210" s="295"/>
      <c r="Z210" s="295"/>
      <c r="AA210" s="295"/>
      <c r="AB210" s="295"/>
      <c r="AC210" s="17"/>
      <c r="AD210" s="295"/>
      <c r="AE210" s="295"/>
      <c r="AF210" s="295"/>
      <c r="AG210" s="295"/>
      <c r="AH210" s="17"/>
      <c r="AI210" s="7"/>
    </row>
    <row r="211" spans="1:35" ht="15.75">
      <c r="A211" s="6"/>
      <c r="B211" s="300" t="s">
        <v>170</v>
      </c>
      <c r="C211" s="300"/>
      <c r="D211" s="44"/>
      <c r="E211" s="44"/>
      <c r="F211" s="300" t="s">
        <v>10</v>
      </c>
      <c r="G211" s="300"/>
      <c r="H211" s="300"/>
      <c r="I211" s="300"/>
      <c r="J211" s="300"/>
      <c r="K211" s="300"/>
      <c r="L211" s="300"/>
      <c r="M211" s="300"/>
      <c r="N211" s="300"/>
      <c r="O211" s="300"/>
      <c r="P211" s="300"/>
      <c r="Q211" s="300"/>
      <c r="R211" s="300"/>
      <c r="S211" s="300"/>
      <c r="T211" s="300"/>
      <c r="U211" s="300"/>
      <c r="V211" s="300"/>
      <c r="W211" s="300"/>
      <c r="X211" s="300"/>
      <c r="Y211" s="300"/>
      <c r="Z211" s="44"/>
      <c r="AA211" s="300" t="s">
        <v>11</v>
      </c>
      <c r="AB211" s="300"/>
      <c r="AC211" s="44"/>
      <c r="AD211" s="13" t="s">
        <v>25</v>
      </c>
      <c r="AE211" s="44"/>
      <c r="AF211" s="13" t="s">
        <v>13</v>
      </c>
      <c r="AG211" s="13" t="s">
        <v>26</v>
      </c>
      <c r="AH211" s="43"/>
      <c r="AI211" s="7"/>
    </row>
    <row r="212" spans="1:35" ht="15.75">
      <c r="A212" s="6"/>
      <c r="B212" s="304"/>
      <c r="C212" s="304"/>
      <c r="D212" s="302"/>
      <c r="E212" s="303"/>
      <c r="F212" s="304"/>
      <c r="G212" s="304"/>
      <c r="H212" s="304"/>
      <c r="I212" s="304"/>
      <c r="J212" s="304"/>
      <c r="K212" s="304"/>
      <c r="L212" s="304"/>
      <c r="M212" s="304"/>
      <c r="N212" s="304"/>
      <c r="O212" s="304"/>
      <c r="P212" s="304"/>
      <c r="Q212" s="304"/>
      <c r="R212" s="304"/>
      <c r="S212" s="304"/>
      <c r="T212" s="304"/>
      <c r="U212" s="304"/>
      <c r="V212" s="304"/>
      <c r="W212" s="304"/>
      <c r="X212" s="304"/>
      <c r="Y212" s="304"/>
      <c r="Z212" s="181"/>
      <c r="AA212" s="304"/>
      <c r="AB212" s="304"/>
      <c r="AC212" s="182"/>
      <c r="AD212" s="271"/>
      <c r="AE212" s="182"/>
      <c r="AF212" s="271"/>
      <c r="AG212" s="271"/>
      <c r="AH212" s="31"/>
      <c r="AI212" s="7"/>
    </row>
    <row r="213" spans="1:35" ht="15.75">
      <c r="A213" s="6"/>
      <c r="B213" s="298"/>
      <c r="C213" s="298"/>
      <c r="D213" s="295"/>
      <c r="E213" s="295"/>
      <c r="F213" s="298"/>
      <c r="G213" s="298"/>
      <c r="H213" s="298"/>
      <c r="I213" s="298"/>
      <c r="J213" s="298"/>
      <c r="K213" s="298"/>
      <c r="L213" s="298"/>
      <c r="M213" s="298"/>
      <c r="N213" s="298"/>
      <c r="O213" s="298"/>
      <c r="P213" s="298"/>
      <c r="Q213" s="298"/>
      <c r="R213" s="298"/>
      <c r="S213" s="298"/>
      <c r="T213" s="298"/>
      <c r="U213" s="298"/>
      <c r="V213" s="298"/>
      <c r="W213" s="298"/>
      <c r="X213" s="298"/>
      <c r="Y213" s="298"/>
      <c r="Z213" s="17"/>
      <c r="AA213" s="298"/>
      <c r="AB213" s="298"/>
      <c r="AC213" s="31"/>
      <c r="AD213" s="299"/>
      <c r="AE213" s="31"/>
      <c r="AF213" s="299"/>
      <c r="AG213" s="299"/>
      <c r="AH213" s="31"/>
      <c r="AI213" s="7"/>
    </row>
    <row r="214" spans="1:35" ht="15.75">
      <c r="A214" s="6"/>
      <c r="B214" s="16"/>
      <c r="C214" s="17"/>
      <c r="D214" s="297"/>
      <c r="E214" s="305" t="s">
        <v>328</v>
      </c>
      <c r="F214" s="305"/>
      <c r="G214" s="305"/>
      <c r="H214" s="305"/>
      <c r="I214" s="305"/>
      <c r="J214" s="305"/>
      <c r="K214" s="305"/>
      <c r="L214" s="17"/>
      <c r="M214" s="297"/>
      <c r="N214" s="296" t="s">
        <v>329</v>
      </c>
      <c r="O214" s="296"/>
      <c r="P214" s="296"/>
      <c r="Q214" s="296"/>
      <c r="R214" s="296"/>
      <c r="S214" s="296"/>
      <c r="T214" s="296"/>
      <c r="U214" s="296"/>
      <c r="V214" s="13"/>
      <c r="W214" s="17"/>
      <c r="X214" s="17"/>
      <c r="Y214" s="17"/>
      <c r="Z214" s="17"/>
      <c r="AA214" s="17"/>
      <c r="AB214" s="17"/>
      <c r="AC214" s="17"/>
      <c r="AD214" s="17"/>
      <c r="AE214" s="17"/>
      <c r="AF214" s="17"/>
      <c r="AG214" s="17"/>
      <c r="AH214" s="17"/>
      <c r="AI214" s="7"/>
    </row>
    <row r="215" spans="1:35" ht="15.75">
      <c r="A215" s="6"/>
      <c r="B215" s="16"/>
      <c r="C215" s="17"/>
      <c r="D215" s="297"/>
      <c r="E215" s="17"/>
      <c r="F215" s="13"/>
      <c r="G215" s="13"/>
      <c r="H215" s="13"/>
      <c r="I215" s="13"/>
      <c r="J215" s="13"/>
      <c r="K215" s="13"/>
      <c r="L215" s="17"/>
      <c r="M215" s="297"/>
      <c r="N215" s="17"/>
      <c r="O215" s="13"/>
      <c r="P215" s="13"/>
      <c r="Q215" s="13"/>
      <c r="R215" s="13"/>
      <c r="S215" s="13"/>
      <c r="T215" s="13"/>
      <c r="U215" s="13"/>
      <c r="V215" s="13"/>
      <c r="W215" s="17"/>
      <c r="X215" s="17"/>
      <c r="Y215" s="17"/>
      <c r="Z215" s="17"/>
      <c r="AA215" s="17"/>
      <c r="AB215" s="17"/>
      <c r="AC215" s="17"/>
      <c r="AD215" s="17"/>
      <c r="AE215" s="17"/>
      <c r="AF215" s="17"/>
      <c r="AG215" s="17"/>
      <c r="AH215" s="17"/>
      <c r="AI215" s="7"/>
    </row>
    <row r="216" spans="1:35" ht="15.75">
      <c r="A216" s="6"/>
      <c r="B216" s="16"/>
      <c r="C216" s="17"/>
      <c r="D216" s="306" t="s">
        <v>425</v>
      </c>
      <c r="E216" s="306"/>
      <c r="F216" s="306"/>
      <c r="G216" s="306"/>
      <c r="H216" s="306"/>
      <c r="I216" s="306"/>
      <c r="J216" s="306"/>
      <c r="K216" s="306"/>
      <c r="L216" s="306"/>
      <c r="M216" s="306"/>
      <c r="N216" s="307"/>
      <c r="O216" s="308"/>
      <c r="P216" s="308"/>
      <c r="Q216" s="308"/>
      <c r="R216" s="308"/>
      <c r="S216" s="308"/>
      <c r="T216" s="308"/>
      <c r="U216" s="308"/>
      <c r="V216" s="308"/>
      <c r="W216" s="308"/>
      <c r="X216" s="308"/>
      <c r="Y216" s="308"/>
      <c r="Z216" s="308"/>
      <c r="AA216" s="308"/>
      <c r="AB216" s="308"/>
      <c r="AC216" s="309"/>
      <c r="AD216" s="17"/>
      <c r="AE216" s="17"/>
      <c r="AF216" s="17"/>
      <c r="AG216" s="17"/>
      <c r="AH216" s="17"/>
      <c r="AI216" s="7"/>
    </row>
    <row r="217" spans="1:35" ht="15.75">
      <c r="A217" s="6"/>
      <c r="B217" s="17"/>
      <c r="C217" s="12"/>
      <c r="D217" s="310" t="s">
        <v>172</v>
      </c>
      <c r="E217" s="310"/>
      <c r="F217" s="310"/>
      <c r="G217" s="310"/>
      <c r="H217" s="310"/>
      <c r="I217" s="310"/>
      <c r="J217" s="310"/>
      <c r="K217" s="310"/>
      <c r="L217" s="17"/>
      <c r="M217" s="12"/>
      <c r="N217" s="12"/>
      <c r="O217" s="12"/>
      <c r="P217" s="12"/>
      <c r="Q217" s="12"/>
      <c r="R217" s="311" t="s">
        <v>21</v>
      </c>
      <c r="S217" s="310"/>
      <c r="T217" s="310"/>
      <c r="U217" s="310"/>
      <c r="V217" s="310"/>
      <c r="W217" s="310"/>
      <c r="X217" s="310"/>
      <c r="Y217" s="310"/>
      <c r="Z217" s="310"/>
      <c r="AA217" s="310"/>
      <c r="AB217" s="310"/>
      <c r="AC217" s="310"/>
      <c r="AD217" s="310"/>
      <c r="AE217" s="17"/>
      <c r="AF217" s="17"/>
      <c r="AG217" s="17"/>
      <c r="AH217" s="17"/>
      <c r="AI217" s="7"/>
    </row>
    <row r="218" spans="1:35" ht="15.75">
      <c r="A218" s="6"/>
      <c r="B218" s="17"/>
      <c r="C218" s="92"/>
      <c r="D218" s="312"/>
      <c r="E218" s="313"/>
      <c r="F218" s="313"/>
      <c r="G218" s="313"/>
      <c r="H218" s="313"/>
      <c r="I218" s="313"/>
      <c r="J218" s="313"/>
      <c r="K218" s="314"/>
      <c r="L218" s="17"/>
      <c r="M218" s="297"/>
      <c r="N218" s="297"/>
      <c r="O218" s="297"/>
      <c r="P218" s="297"/>
      <c r="Q218" s="297"/>
      <c r="R218" s="315">
        <v>12345678765</v>
      </c>
      <c r="S218" s="316"/>
      <c r="T218" s="316"/>
      <c r="U218" s="316"/>
      <c r="V218" s="316"/>
      <c r="W218" s="316"/>
      <c r="X218" s="316"/>
      <c r="Y218" s="316"/>
      <c r="Z218" s="316"/>
      <c r="AA218" s="316"/>
      <c r="AB218" s="316"/>
      <c r="AC218" s="316"/>
      <c r="AD218" s="317"/>
      <c r="AE218" s="17"/>
      <c r="AF218" s="17"/>
      <c r="AG218" s="17"/>
      <c r="AH218" s="17"/>
      <c r="AI218" s="7"/>
    </row>
    <row r="219" spans="1:35" ht="15.75">
      <c r="A219" s="6"/>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7"/>
    </row>
    <row r="220" spans="1:35" ht="24.6">
      <c r="A220" s="6"/>
      <c r="B220" s="17"/>
      <c r="C220" s="43"/>
      <c r="D220" s="300" t="s">
        <v>22</v>
      </c>
      <c r="E220" s="300"/>
      <c r="F220" s="300"/>
      <c r="G220" s="300"/>
      <c r="H220" s="300"/>
      <c r="I220" s="300"/>
      <c r="J220" s="300"/>
      <c r="K220" s="44"/>
      <c r="L220" s="44"/>
      <c r="M220" s="44"/>
      <c r="N220" s="43"/>
      <c r="O220" s="44" t="s">
        <v>173</v>
      </c>
      <c r="P220" s="44"/>
      <c r="Q220" s="44"/>
      <c r="R220" s="44"/>
      <c r="S220" s="318" t="s">
        <v>174</v>
      </c>
      <c r="T220" s="318"/>
      <c r="U220" s="318"/>
      <c r="V220" s="318"/>
      <c r="W220" s="318"/>
      <c r="X220" s="318"/>
      <c r="Y220" s="91" t="s">
        <v>175</v>
      </c>
      <c r="Z220" s="91"/>
      <c r="AA220" s="91"/>
      <c r="AB220" s="91"/>
      <c r="AC220" s="91"/>
      <c r="AD220" s="91"/>
      <c r="AE220" s="91"/>
      <c r="AF220" s="91" t="s">
        <v>24</v>
      </c>
      <c r="AG220" s="91"/>
      <c r="AH220" s="45" t="s">
        <v>266</v>
      </c>
      <c r="AI220" s="7"/>
    </row>
    <row r="221" spans="1:35" ht="15.75">
      <c r="A221" s="6"/>
      <c r="B221" s="17"/>
      <c r="C221" s="34"/>
      <c r="D221" s="319" t="s">
        <v>218</v>
      </c>
      <c r="E221" s="319"/>
      <c r="F221" s="319"/>
      <c r="G221" s="319" t="s">
        <v>219</v>
      </c>
      <c r="H221" s="319"/>
      <c r="I221" s="319" t="s">
        <v>23</v>
      </c>
      <c r="J221" s="319"/>
      <c r="K221" s="319"/>
      <c r="L221" s="319"/>
      <c r="M221" s="319"/>
      <c r="N221" s="34"/>
      <c r="O221" s="320"/>
      <c r="P221" s="320"/>
      <c r="Q221" s="320"/>
      <c r="R221" s="183"/>
      <c r="S221" s="320"/>
      <c r="T221" s="320"/>
      <c r="U221" s="320"/>
      <c r="V221" s="320"/>
      <c r="W221" s="320"/>
      <c r="X221" s="320"/>
      <c r="Y221" s="183"/>
      <c r="Z221" s="320"/>
      <c r="AA221" s="320"/>
      <c r="AB221" s="320"/>
      <c r="AC221" s="320"/>
      <c r="AD221" s="320"/>
      <c r="AE221" s="320"/>
      <c r="AF221" s="320"/>
      <c r="AG221" s="320"/>
      <c r="AH221" s="320"/>
      <c r="AI221" s="7"/>
    </row>
    <row r="222" spans="1:35" ht="15.75">
      <c r="A222" s="6"/>
      <c r="B222" s="17"/>
      <c r="C222" s="17"/>
      <c r="D222" s="17"/>
      <c r="E222" s="17"/>
      <c r="F222" s="17"/>
      <c r="G222" s="17"/>
      <c r="H222" s="17"/>
      <c r="I222" s="17"/>
      <c r="J222" s="17"/>
      <c r="K222" s="17"/>
      <c r="L222" s="17"/>
      <c r="M222" s="17"/>
      <c r="N222" s="17"/>
      <c r="O222" s="320"/>
      <c r="P222" s="320"/>
      <c r="Q222" s="320"/>
      <c r="R222" s="181"/>
      <c r="S222" s="320"/>
      <c r="T222" s="320"/>
      <c r="U222" s="320"/>
      <c r="V222" s="320"/>
      <c r="W222" s="320"/>
      <c r="X222" s="320"/>
      <c r="Y222" s="181"/>
      <c r="Z222" s="320"/>
      <c r="AA222" s="320"/>
      <c r="AB222" s="320"/>
      <c r="AC222" s="320"/>
      <c r="AD222" s="320"/>
      <c r="AE222" s="320"/>
      <c r="AF222" s="320"/>
      <c r="AG222" s="320"/>
      <c r="AH222" s="320"/>
      <c r="AI222" s="7"/>
    </row>
    <row r="223" spans="1:35" ht="15.75">
      <c r="A223" s="6"/>
      <c r="B223" s="16" t="s">
        <v>330</v>
      </c>
      <c r="C223" s="16"/>
      <c r="D223" s="16"/>
      <c r="E223" s="16"/>
      <c r="F223" s="16"/>
      <c r="G223" s="16"/>
      <c r="H223" s="16"/>
      <c r="I223" s="16"/>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7"/>
    </row>
    <row r="224" spans="1:35" ht="15.75">
      <c r="A224" s="6"/>
      <c r="B224" s="300" t="s">
        <v>177</v>
      </c>
      <c r="C224" s="300"/>
      <c r="D224" s="300"/>
      <c r="E224" s="300"/>
      <c r="F224" s="300"/>
      <c r="G224" s="44"/>
      <c r="H224" s="44"/>
      <c r="I224" s="300" t="s">
        <v>8</v>
      </c>
      <c r="J224" s="300"/>
      <c r="K224" s="300"/>
      <c r="L224" s="300"/>
      <c r="M224" s="300"/>
      <c r="N224" s="300"/>
      <c r="O224" s="300"/>
      <c r="P224" s="300"/>
      <c r="Q224" s="300"/>
      <c r="R224" s="300"/>
      <c r="S224" s="300"/>
      <c r="T224" s="300"/>
      <c r="U224" s="300"/>
      <c r="V224" s="300"/>
      <c r="W224" s="300"/>
      <c r="X224" s="300"/>
      <c r="Y224" s="300"/>
      <c r="Z224" s="300"/>
      <c r="AA224" s="300"/>
      <c r="AB224" s="300"/>
      <c r="AC224" s="44"/>
      <c r="AD224" s="300" t="s">
        <v>9</v>
      </c>
      <c r="AE224" s="300"/>
      <c r="AF224" s="300"/>
      <c r="AG224" s="300"/>
      <c r="AH224" s="43"/>
      <c r="AI224" s="7"/>
    </row>
    <row r="225" spans="1:35" ht="15.75">
      <c r="A225" s="6"/>
      <c r="B225" s="301"/>
      <c r="C225" s="301"/>
      <c r="D225" s="301"/>
      <c r="E225" s="301"/>
      <c r="F225" s="301"/>
      <c r="G225" s="302"/>
      <c r="H225" s="303"/>
      <c r="I225" s="301"/>
      <c r="J225" s="301"/>
      <c r="K225" s="301"/>
      <c r="L225" s="301"/>
      <c r="M225" s="301"/>
      <c r="N225" s="301"/>
      <c r="O225" s="301"/>
      <c r="P225" s="301"/>
      <c r="Q225" s="301"/>
      <c r="R225" s="301"/>
      <c r="S225" s="301"/>
      <c r="T225" s="301"/>
      <c r="U225" s="301"/>
      <c r="V225" s="301"/>
      <c r="W225" s="301"/>
      <c r="X225" s="301"/>
      <c r="Y225" s="301"/>
      <c r="Z225" s="301"/>
      <c r="AA225" s="301"/>
      <c r="AB225" s="301"/>
      <c r="AC225" s="181"/>
      <c r="AD225" s="301"/>
      <c r="AE225" s="301"/>
      <c r="AF225" s="301"/>
      <c r="AG225" s="301"/>
      <c r="AH225" s="17"/>
      <c r="AI225" s="7"/>
    </row>
    <row r="226" spans="1:35" ht="15.75">
      <c r="A226" s="6"/>
      <c r="B226" s="295"/>
      <c r="C226" s="295"/>
      <c r="D226" s="295"/>
      <c r="E226" s="295"/>
      <c r="F226" s="295"/>
      <c r="G226" s="31"/>
      <c r="H226" s="31"/>
      <c r="I226" s="295"/>
      <c r="J226" s="295"/>
      <c r="K226" s="295"/>
      <c r="L226" s="295"/>
      <c r="M226" s="295"/>
      <c r="N226" s="295"/>
      <c r="O226" s="295"/>
      <c r="P226" s="295"/>
      <c r="Q226" s="295"/>
      <c r="R226" s="295"/>
      <c r="S226" s="295"/>
      <c r="T226" s="295"/>
      <c r="U226" s="295"/>
      <c r="V226" s="295"/>
      <c r="W226" s="295"/>
      <c r="X226" s="295"/>
      <c r="Y226" s="295"/>
      <c r="Z226" s="295"/>
      <c r="AA226" s="295"/>
      <c r="AB226" s="295"/>
      <c r="AC226" s="17"/>
      <c r="AD226" s="295"/>
      <c r="AE226" s="295"/>
      <c r="AF226" s="295"/>
      <c r="AG226" s="295"/>
      <c r="AH226" s="17"/>
      <c r="AI226" s="7"/>
    </row>
    <row r="227" spans="1:35" ht="15.75">
      <c r="A227" s="6"/>
      <c r="B227" s="300" t="s">
        <v>170</v>
      </c>
      <c r="C227" s="300"/>
      <c r="D227" s="44"/>
      <c r="E227" s="44"/>
      <c r="F227" s="300" t="s">
        <v>10</v>
      </c>
      <c r="G227" s="300"/>
      <c r="H227" s="300"/>
      <c r="I227" s="300"/>
      <c r="J227" s="300"/>
      <c r="K227" s="300"/>
      <c r="L227" s="300"/>
      <c r="M227" s="300"/>
      <c r="N227" s="300"/>
      <c r="O227" s="300"/>
      <c r="P227" s="300"/>
      <c r="Q227" s="300"/>
      <c r="R227" s="300"/>
      <c r="S227" s="300"/>
      <c r="T227" s="300"/>
      <c r="U227" s="300"/>
      <c r="V227" s="300"/>
      <c r="W227" s="300"/>
      <c r="X227" s="300"/>
      <c r="Y227" s="300"/>
      <c r="Z227" s="44"/>
      <c r="AA227" s="300" t="s">
        <v>11</v>
      </c>
      <c r="AB227" s="300"/>
      <c r="AC227" s="44"/>
      <c r="AD227" s="13" t="s">
        <v>25</v>
      </c>
      <c r="AE227" s="44"/>
      <c r="AF227" s="13" t="s">
        <v>13</v>
      </c>
      <c r="AG227" s="13" t="s">
        <v>26</v>
      </c>
      <c r="AH227" s="43"/>
      <c r="AI227" s="7"/>
    </row>
    <row r="228" spans="1:35" ht="15.75">
      <c r="A228" s="6"/>
      <c r="B228" s="304"/>
      <c r="C228" s="304"/>
      <c r="D228" s="302"/>
      <c r="E228" s="303"/>
      <c r="F228" s="304"/>
      <c r="G228" s="304"/>
      <c r="H228" s="304"/>
      <c r="I228" s="304"/>
      <c r="J228" s="304"/>
      <c r="K228" s="304"/>
      <c r="L228" s="304"/>
      <c r="M228" s="304"/>
      <c r="N228" s="304"/>
      <c r="O228" s="304"/>
      <c r="P228" s="304"/>
      <c r="Q228" s="304"/>
      <c r="R228" s="304"/>
      <c r="S228" s="304"/>
      <c r="T228" s="304"/>
      <c r="U228" s="304"/>
      <c r="V228" s="304"/>
      <c r="W228" s="304"/>
      <c r="X228" s="304"/>
      <c r="Y228" s="304"/>
      <c r="Z228" s="181"/>
      <c r="AA228" s="304"/>
      <c r="AB228" s="304"/>
      <c r="AC228" s="182"/>
      <c r="AD228" s="271"/>
      <c r="AE228" s="182"/>
      <c r="AF228" s="271"/>
      <c r="AG228" s="271"/>
      <c r="AH228" s="31"/>
      <c r="AI228" s="7"/>
    </row>
    <row r="229" spans="1:35" ht="15.75">
      <c r="A229" s="6"/>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7"/>
    </row>
    <row r="230" spans="1:35" ht="15.75">
      <c r="A230" s="6"/>
      <c r="B230" s="16" t="s">
        <v>176</v>
      </c>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7"/>
    </row>
    <row r="231" spans="1:35" ht="5.25" customHeight="1">
      <c r="A231" s="6"/>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7"/>
    </row>
    <row r="232" spans="1:35" s="47" customFormat="1" ht="15.6" customHeight="1">
      <c r="A232" s="42"/>
      <c r="B232" s="300" t="s">
        <v>177</v>
      </c>
      <c r="C232" s="300"/>
      <c r="D232" s="300"/>
      <c r="E232" s="300"/>
      <c r="F232" s="300"/>
      <c r="G232" s="44"/>
      <c r="H232" s="44"/>
      <c r="I232" s="300" t="s">
        <v>8</v>
      </c>
      <c r="J232" s="300"/>
      <c r="K232" s="300"/>
      <c r="L232" s="300"/>
      <c r="M232" s="300"/>
      <c r="N232" s="300"/>
      <c r="O232" s="300"/>
      <c r="P232" s="300"/>
      <c r="Q232" s="300"/>
      <c r="R232" s="300"/>
      <c r="S232" s="300"/>
      <c r="T232" s="300"/>
      <c r="U232" s="300"/>
      <c r="V232" s="300"/>
      <c r="W232" s="300"/>
      <c r="X232" s="300"/>
      <c r="Y232" s="300"/>
      <c r="Z232" s="300"/>
      <c r="AA232" s="300"/>
      <c r="AB232" s="300"/>
      <c r="AC232" s="44"/>
      <c r="AD232" s="300" t="s">
        <v>9</v>
      </c>
      <c r="AE232" s="300"/>
      <c r="AF232" s="300"/>
      <c r="AG232" s="300"/>
      <c r="AH232" s="43"/>
      <c r="AI232" s="46"/>
    </row>
    <row r="233" spans="1:35" ht="15.75">
      <c r="A233" s="6"/>
      <c r="B233" s="301"/>
      <c r="C233" s="301"/>
      <c r="D233" s="301"/>
      <c r="E233" s="301"/>
      <c r="F233" s="301"/>
      <c r="G233" s="302"/>
      <c r="H233" s="303"/>
      <c r="I233" s="301"/>
      <c r="J233" s="301"/>
      <c r="K233" s="301"/>
      <c r="L233" s="301"/>
      <c r="M233" s="301"/>
      <c r="N233" s="301"/>
      <c r="O233" s="301"/>
      <c r="P233" s="301"/>
      <c r="Q233" s="301"/>
      <c r="R233" s="301"/>
      <c r="S233" s="301"/>
      <c r="T233" s="301"/>
      <c r="U233" s="301"/>
      <c r="V233" s="301"/>
      <c r="W233" s="301"/>
      <c r="X233" s="301"/>
      <c r="Y233" s="301"/>
      <c r="Z233" s="301"/>
      <c r="AA233" s="301"/>
      <c r="AB233" s="301"/>
      <c r="AC233" s="181"/>
      <c r="AD233" s="301"/>
      <c r="AE233" s="301"/>
      <c r="AF233" s="301"/>
      <c r="AG233" s="301"/>
      <c r="AH233" s="17"/>
      <c r="AI233" s="7"/>
    </row>
    <row r="234" spans="1:35" ht="4.95" customHeight="1">
      <c r="A234" s="6"/>
      <c r="B234" s="220"/>
      <c r="C234" s="220"/>
      <c r="D234" s="220"/>
      <c r="E234" s="220"/>
      <c r="F234" s="220"/>
      <c r="G234" s="31"/>
      <c r="H234" s="31"/>
      <c r="I234" s="220"/>
      <c r="J234" s="220"/>
      <c r="K234" s="220"/>
      <c r="L234" s="220"/>
      <c r="M234" s="220"/>
      <c r="N234" s="220"/>
      <c r="O234" s="220"/>
      <c r="P234" s="220"/>
      <c r="Q234" s="220"/>
      <c r="R234" s="220"/>
      <c r="S234" s="220"/>
      <c r="T234" s="220"/>
      <c r="U234" s="220"/>
      <c r="V234" s="220"/>
      <c r="W234" s="220"/>
      <c r="X234" s="220"/>
      <c r="Y234" s="220"/>
      <c r="Z234" s="220"/>
      <c r="AA234" s="220"/>
      <c r="AB234" s="220"/>
      <c r="AC234" s="17"/>
      <c r="AD234" s="220"/>
      <c r="AE234" s="220"/>
      <c r="AF234" s="220"/>
      <c r="AG234" s="220"/>
      <c r="AH234" s="17"/>
      <c r="AI234" s="7"/>
    </row>
    <row r="235" spans="1:35" s="47" customFormat="1" ht="13.8">
      <c r="A235" s="42"/>
      <c r="B235" s="300" t="s">
        <v>170</v>
      </c>
      <c r="C235" s="300"/>
      <c r="D235" s="44"/>
      <c r="E235" s="44"/>
      <c r="F235" s="300" t="s">
        <v>10</v>
      </c>
      <c r="G235" s="300"/>
      <c r="H235" s="300"/>
      <c r="I235" s="300"/>
      <c r="J235" s="300"/>
      <c r="K235" s="300"/>
      <c r="L235" s="300"/>
      <c r="M235" s="300"/>
      <c r="N235" s="300"/>
      <c r="O235" s="300"/>
      <c r="P235" s="300"/>
      <c r="Q235" s="300"/>
      <c r="R235" s="300"/>
      <c r="S235" s="300"/>
      <c r="T235" s="300"/>
      <c r="U235" s="300"/>
      <c r="V235" s="300"/>
      <c r="W235" s="300"/>
      <c r="X235" s="300"/>
      <c r="Y235" s="300"/>
      <c r="Z235" s="44"/>
      <c r="AA235" s="300" t="s">
        <v>11</v>
      </c>
      <c r="AB235" s="300"/>
      <c r="AC235" s="44"/>
      <c r="AD235" s="13" t="s">
        <v>25</v>
      </c>
      <c r="AE235" s="44"/>
      <c r="AF235" s="13" t="s">
        <v>13</v>
      </c>
      <c r="AG235" s="13" t="s">
        <v>26</v>
      </c>
      <c r="AH235" s="43"/>
      <c r="AI235" s="46"/>
    </row>
    <row r="236" spans="1:35" ht="19.2" customHeight="1">
      <c r="A236" s="6"/>
      <c r="B236" s="304"/>
      <c r="C236" s="304"/>
      <c r="D236" s="302"/>
      <c r="E236" s="303"/>
      <c r="F236" s="304"/>
      <c r="G236" s="304"/>
      <c r="H236" s="304"/>
      <c r="I236" s="304"/>
      <c r="J236" s="304"/>
      <c r="K236" s="304"/>
      <c r="L236" s="304"/>
      <c r="M236" s="304"/>
      <c r="N236" s="304"/>
      <c r="O236" s="304"/>
      <c r="P236" s="304"/>
      <c r="Q236" s="304"/>
      <c r="R236" s="304"/>
      <c r="S236" s="304"/>
      <c r="T236" s="304"/>
      <c r="U236" s="304"/>
      <c r="V236" s="304"/>
      <c r="W236" s="304"/>
      <c r="X236" s="304"/>
      <c r="Y236" s="304"/>
      <c r="Z236" s="181"/>
      <c r="AA236" s="304"/>
      <c r="AB236" s="304"/>
      <c r="AC236" s="182"/>
      <c r="AD236" s="271"/>
      <c r="AE236" s="182"/>
      <c r="AF236" s="271"/>
      <c r="AG236" s="271"/>
      <c r="AH236" s="31"/>
      <c r="AI236" s="7"/>
    </row>
    <row r="237" spans="1:35" ht="15.75">
      <c r="A237" s="6"/>
      <c r="B237" s="300" t="s">
        <v>27</v>
      </c>
      <c r="C237" s="300"/>
      <c r="D237" s="300"/>
      <c r="E237" s="43"/>
      <c r="F237" s="43"/>
      <c r="G237" s="43"/>
      <c r="H237" s="43"/>
      <c r="I237" s="300" t="s">
        <v>28</v>
      </c>
      <c r="J237" s="300"/>
      <c r="K237" s="300"/>
      <c r="L237" s="300"/>
      <c r="M237" s="300"/>
      <c r="N237" s="300"/>
      <c r="O237" s="300"/>
      <c r="P237" s="300"/>
      <c r="Q237" s="300"/>
      <c r="R237" s="300"/>
      <c r="S237" s="300"/>
      <c r="T237" s="300"/>
      <c r="U237" s="300"/>
      <c r="V237" s="43"/>
      <c r="W237" s="43"/>
      <c r="X237" s="43"/>
      <c r="Y237" s="43"/>
      <c r="Z237" s="43"/>
      <c r="AA237" s="300" t="s">
        <v>15</v>
      </c>
      <c r="AB237" s="300"/>
      <c r="AC237" s="300"/>
      <c r="AD237" s="300"/>
      <c r="AE237" s="300"/>
      <c r="AF237" s="300"/>
      <c r="AG237" s="17"/>
      <c r="AH237" s="17"/>
      <c r="AI237" s="7"/>
    </row>
    <row r="238" spans="1:35" ht="15.75">
      <c r="A238" s="6"/>
      <c r="B238" s="301"/>
      <c r="C238" s="301"/>
      <c r="D238" s="301"/>
      <c r="E238" s="302"/>
      <c r="F238" s="367"/>
      <c r="G238" s="367"/>
      <c r="H238" s="303"/>
      <c r="I238" s="301"/>
      <c r="J238" s="301"/>
      <c r="K238" s="301"/>
      <c r="L238" s="301"/>
      <c r="M238" s="301"/>
      <c r="N238" s="301"/>
      <c r="O238" s="301"/>
      <c r="P238" s="301"/>
      <c r="Q238" s="301"/>
      <c r="R238" s="301"/>
      <c r="S238" s="301"/>
      <c r="T238" s="301"/>
      <c r="U238" s="301"/>
      <c r="V238" s="302"/>
      <c r="W238" s="367"/>
      <c r="X238" s="367"/>
      <c r="Y238" s="367"/>
      <c r="Z238" s="303"/>
      <c r="AA238" s="301"/>
      <c r="AB238" s="301"/>
      <c r="AC238" s="301"/>
      <c r="AD238" s="301"/>
      <c r="AE238" s="301"/>
      <c r="AF238" s="301"/>
      <c r="AG238" s="17"/>
      <c r="AH238" s="17"/>
      <c r="AI238" s="7"/>
    </row>
    <row r="239" spans="1:35" ht="6" customHeight="1">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7"/>
    </row>
    <row r="240" spans="1:35" ht="15.75">
      <c r="A240" s="6"/>
      <c r="B240" s="300" t="s">
        <v>16</v>
      </c>
      <c r="C240" s="300"/>
      <c r="D240" s="300"/>
      <c r="E240" s="300"/>
      <c r="F240" s="300"/>
      <c r="G240" s="300"/>
      <c r="H240" s="300"/>
      <c r="I240" s="300"/>
      <c r="J240" s="300"/>
      <c r="K240" s="300"/>
      <c r="L240" s="300"/>
      <c r="M240" s="300"/>
      <c r="N240" s="300"/>
      <c r="O240" s="300"/>
      <c r="P240" s="300"/>
      <c r="Q240" s="300"/>
      <c r="R240" s="300"/>
      <c r="S240" s="17"/>
      <c r="T240" s="17"/>
      <c r="U240" s="17"/>
      <c r="V240" s="17"/>
      <c r="W240" s="17"/>
      <c r="X240" s="17"/>
      <c r="Y240" s="17"/>
      <c r="Z240" s="17"/>
      <c r="AA240" s="17"/>
      <c r="AB240" s="17"/>
      <c r="AC240" s="17"/>
      <c r="AD240" s="17"/>
      <c r="AE240" s="17"/>
      <c r="AF240" s="17"/>
      <c r="AG240" s="17"/>
      <c r="AH240" s="17"/>
      <c r="AI240" s="7"/>
    </row>
    <row r="241" spans="1:35" ht="15.75">
      <c r="A241" s="6"/>
      <c r="B241" s="345"/>
      <c r="C241" s="346"/>
      <c r="D241" s="346"/>
      <c r="E241" s="346"/>
      <c r="F241" s="346"/>
      <c r="G241" s="346"/>
      <c r="H241" s="346"/>
      <c r="I241" s="346"/>
      <c r="J241" s="346"/>
      <c r="K241" s="346"/>
      <c r="L241" s="346"/>
      <c r="M241" s="346"/>
      <c r="N241" s="346"/>
      <c r="O241" s="346"/>
      <c r="P241" s="346"/>
      <c r="Q241" s="346"/>
      <c r="R241" s="347"/>
      <c r="S241" s="17"/>
      <c r="T241" s="17"/>
      <c r="U241" s="17"/>
      <c r="V241" s="17"/>
      <c r="W241" s="17"/>
      <c r="X241" s="17"/>
      <c r="Y241" s="17"/>
      <c r="Z241" s="17"/>
      <c r="AA241" s="17"/>
      <c r="AB241" s="17"/>
      <c r="AC241" s="17"/>
      <c r="AD241" s="17"/>
      <c r="AE241" s="17"/>
      <c r="AF241" s="17"/>
      <c r="AG241" s="17"/>
      <c r="AH241" s="17"/>
      <c r="AI241" s="7"/>
    </row>
    <row r="242" spans="1:35" ht="9" customHeight="1">
      <c r="A242" s="6"/>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7"/>
    </row>
    <row r="243" spans="1:35" ht="21" customHeight="1">
      <c r="A243" s="6"/>
      <c r="B243" s="462" t="s">
        <v>178</v>
      </c>
      <c r="C243" s="462"/>
      <c r="D243" s="462"/>
      <c r="E243" s="462"/>
      <c r="F243" s="462"/>
      <c r="G243" s="462"/>
      <c r="H243" s="462"/>
      <c r="I243" s="462"/>
      <c r="J243" s="462"/>
      <c r="K243" s="462"/>
      <c r="L243" s="462"/>
      <c r="M243" s="462"/>
      <c r="N243" s="462"/>
      <c r="O243" s="462"/>
      <c r="P243" s="462"/>
      <c r="Q243" s="462"/>
      <c r="R243" s="462"/>
      <c r="S243" s="462"/>
      <c r="T243" s="462"/>
      <c r="U243" s="462"/>
      <c r="V243" s="462"/>
      <c r="W243" s="462"/>
      <c r="X243" s="462"/>
      <c r="Y243" s="462"/>
      <c r="Z243" s="462"/>
      <c r="AA243" s="462"/>
      <c r="AB243" s="462"/>
      <c r="AC243" s="462"/>
      <c r="AD243" s="462"/>
      <c r="AE243" s="462"/>
      <c r="AF243" s="462"/>
      <c r="AG243" s="462"/>
      <c r="AH243" s="462"/>
      <c r="AI243" s="7"/>
    </row>
    <row r="244" spans="1:35" ht="15.75">
      <c r="A244" s="6"/>
      <c r="B244" s="305" t="s">
        <v>179</v>
      </c>
      <c r="C244" s="305"/>
      <c r="D244" s="305"/>
      <c r="E244" s="305"/>
      <c r="F244" s="305"/>
      <c r="G244" s="305"/>
      <c r="H244" s="305"/>
      <c r="I244" s="305"/>
      <c r="J244" s="305"/>
      <c r="K244" s="305"/>
      <c r="L244" s="305"/>
      <c r="M244" s="305"/>
      <c r="N244" s="305"/>
      <c r="O244" s="305"/>
      <c r="P244" s="17"/>
      <c r="Q244" s="17"/>
      <c r="R244" s="17"/>
      <c r="S244" s="17"/>
      <c r="T244" s="17"/>
      <c r="U244" s="17"/>
      <c r="V244" s="305" t="s">
        <v>29</v>
      </c>
      <c r="W244" s="305"/>
      <c r="X244" s="305"/>
      <c r="Y244" s="305"/>
      <c r="Z244" s="305"/>
      <c r="AA244" s="305"/>
      <c r="AB244" s="305"/>
      <c r="AC244" s="305"/>
      <c r="AD244" s="305"/>
      <c r="AE244" s="305"/>
      <c r="AF244" s="305"/>
      <c r="AG244" s="305"/>
      <c r="AH244" s="17"/>
      <c r="AI244" s="7"/>
    </row>
    <row r="245" spans="1:35" ht="24" customHeight="1">
      <c r="A245" s="6"/>
      <c r="B245" s="301"/>
      <c r="C245" s="301"/>
      <c r="D245" s="301"/>
      <c r="E245" s="301"/>
      <c r="F245" s="301"/>
      <c r="G245" s="301"/>
      <c r="H245" s="301"/>
      <c r="I245" s="301"/>
      <c r="J245" s="301"/>
      <c r="K245" s="301"/>
      <c r="L245" s="301"/>
      <c r="M245" s="301"/>
      <c r="N245" s="301"/>
      <c r="O245" s="301"/>
      <c r="P245" s="301"/>
      <c r="Q245" s="301"/>
      <c r="R245" s="301"/>
      <c r="S245" s="301"/>
      <c r="T245" s="301"/>
      <c r="U245" s="181"/>
      <c r="V245" s="301"/>
      <c r="W245" s="301"/>
      <c r="X245" s="301"/>
      <c r="Y245" s="301"/>
      <c r="Z245" s="301"/>
      <c r="AA245" s="301"/>
      <c r="AB245" s="301"/>
      <c r="AC245" s="301"/>
      <c r="AD245" s="301"/>
      <c r="AE245" s="301"/>
      <c r="AF245" s="301"/>
      <c r="AG245" s="301"/>
      <c r="AH245" s="17"/>
      <c r="AI245" s="7"/>
    </row>
    <row r="246" spans="1:35" ht="6" customHeight="1">
      <c r="A246" s="6"/>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7"/>
    </row>
    <row r="247" spans="1:35" ht="11.25" customHeight="1">
      <c r="A247" s="6"/>
      <c r="B247" s="13" t="s">
        <v>180</v>
      </c>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7"/>
    </row>
    <row r="248" spans="1:35" ht="24" customHeight="1">
      <c r="A248" s="6"/>
      <c r="B248" s="369"/>
      <c r="C248" s="370"/>
      <c r="D248" s="370"/>
      <c r="E248" s="370"/>
      <c r="F248" s="370"/>
      <c r="G248" s="370"/>
      <c r="H248" s="370"/>
      <c r="I248" s="370"/>
      <c r="J248" s="370"/>
      <c r="K248" s="370"/>
      <c r="L248" s="370"/>
      <c r="M248" s="370"/>
      <c r="N248" s="370"/>
      <c r="O248" s="370"/>
      <c r="P248" s="370"/>
      <c r="Q248" s="370"/>
      <c r="R248" s="370"/>
      <c r="S248" s="370"/>
      <c r="T248" s="370"/>
      <c r="U248" s="370"/>
      <c r="V248" s="370"/>
      <c r="W248" s="370"/>
      <c r="X248" s="370"/>
      <c r="Y248" s="370"/>
      <c r="Z248" s="370"/>
      <c r="AA248" s="370"/>
      <c r="AB248" s="370"/>
      <c r="AC248" s="370"/>
      <c r="AD248" s="370"/>
      <c r="AE248" s="370"/>
      <c r="AF248" s="370"/>
      <c r="AG248" s="371"/>
      <c r="AH248" s="17"/>
      <c r="AI248" s="7"/>
    </row>
    <row r="249" spans="1:35" ht="6" customHeight="1">
      <c r="A249" s="6"/>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7"/>
    </row>
    <row r="250" spans="1:35" ht="11.25" customHeight="1">
      <c r="A250" s="6"/>
      <c r="B250" s="13" t="s">
        <v>181</v>
      </c>
      <c r="C250" s="44"/>
      <c r="D250" s="44"/>
      <c r="E250" s="44"/>
      <c r="F250" s="44"/>
      <c r="G250" s="44"/>
      <c r="H250" s="44"/>
      <c r="I250" s="44"/>
      <c r="J250" s="44"/>
      <c r="K250" s="44"/>
      <c r="L250" s="44"/>
      <c r="M250" s="44"/>
      <c r="N250" s="44"/>
      <c r="O250" s="44"/>
      <c r="P250" s="44"/>
      <c r="Q250" s="44"/>
      <c r="R250" s="44"/>
      <c r="S250" s="44"/>
      <c r="T250" s="305" t="s">
        <v>182</v>
      </c>
      <c r="U250" s="305"/>
      <c r="V250" s="305"/>
      <c r="W250" s="305"/>
      <c r="X250" s="305"/>
      <c r="Y250" s="305"/>
      <c r="Z250" s="305"/>
      <c r="AA250" s="305"/>
      <c r="AB250" s="305"/>
      <c r="AC250" s="305"/>
      <c r="AD250" s="305"/>
      <c r="AE250" s="305"/>
      <c r="AF250" s="305"/>
      <c r="AG250" s="305"/>
      <c r="AH250" s="17"/>
      <c r="AI250" s="7"/>
    </row>
    <row r="251" spans="1:35" ht="22.95" customHeight="1">
      <c r="A251" s="6"/>
      <c r="B251" s="369"/>
      <c r="C251" s="370"/>
      <c r="D251" s="370"/>
      <c r="E251" s="370"/>
      <c r="F251" s="370"/>
      <c r="G251" s="370"/>
      <c r="H251" s="370"/>
      <c r="I251" s="370"/>
      <c r="J251" s="370"/>
      <c r="K251" s="370"/>
      <c r="L251" s="370"/>
      <c r="M251" s="370"/>
      <c r="N251" s="370"/>
      <c r="O251" s="370"/>
      <c r="P251" s="370"/>
      <c r="Q251" s="370"/>
      <c r="R251" s="371"/>
      <c r="S251" s="17"/>
      <c r="T251" s="369"/>
      <c r="U251" s="370"/>
      <c r="V251" s="370"/>
      <c r="W251" s="370"/>
      <c r="X251" s="370"/>
      <c r="Y251" s="370"/>
      <c r="Z251" s="370"/>
      <c r="AA251" s="370"/>
      <c r="AB251" s="370"/>
      <c r="AC251" s="370"/>
      <c r="AD251" s="370"/>
      <c r="AE251" s="370"/>
      <c r="AF251" s="370"/>
      <c r="AG251" s="371"/>
      <c r="AH251" s="17"/>
      <c r="AI251" s="7"/>
    </row>
    <row r="252" spans="1:35" ht="13.5" customHeight="1">
      <c r="A252" s="6"/>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7"/>
    </row>
    <row r="253" spans="1:35" ht="12" customHeight="1">
      <c r="A253" s="6"/>
      <c r="B253" s="93" t="s">
        <v>37</v>
      </c>
      <c r="C253" s="93"/>
      <c r="D253" s="93"/>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5"/>
    </row>
    <row r="254" spans="1:35" ht="31.5" customHeight="1">
      <c r="A254" s="6"/>
      <c r="B254" s="372" t="s">
        <v>360</v>
      </c>
      <c r="C254" s="372"/>
      <c r="D254" s="372"/>
      <c r="E254" s="372"/>
      <c r="F254" s="372"/>
      <c r="G254" s="372"/>
      <c r="H254" s="372"/>
      <c r="I254" s="372"/>
      <c r="J254" s="372"/>
      <c r="K254" s="372"/>
      <c r="L254" s="372"/>
      <c r="M254" s="372"/>
      <c r="N254" s="372"/>
      <c r="O254" s="372"/>
      <c r="P254" s="372"/>
      <c r="Q254" s="372"/>
      <c r="R254" s="372"/>
      <c r="S254" s="372"/>
      <c r="T254" s="372"/>
      <c r="U254" s="372"/>
      <c r="V254" s="372"/>
      <c r="W254" s="372"/>
      <c r="X254" s="372"/>
      <c r="Y254" s="372"/>
      <c r="Z254" s="372"/>
      <c r="AA254" s="372"/>
      <c r="AB254" s="372"/>
      <c r="AC254" s="372"/>
      <c r="AD254" s="372"/>
      <c r="AE254" s="372"/>
      <c r="AF254" s="372"/>
      <c r="AG254" s="372"/>
      <c r="AH254" s="372"/>
      <c r="AI254" s="373"/>
    </row>
    <row r="255" spans="1:35" ht="42.75" customHeight="1">
      <c r="A255" s="6"/>
      <c r="B255" s="374" t="s">
        <v>361</v>
      </c>
      <c r="C255" s="374"/>
      <c r="D255" s="374"/>
      <c r="E255" s="374"/>
      <c r="F255" s="374"/>
      <c r="G255" s="374"/>
      <c r="H255" s="374"/>
      <c r="I255" s="374"/>
      <c r="J255" s="374"/>
      <c r="K255" s="374"/>
      <c r="L255" s="374"/>
      <c r="M255" s="374"/>
      <c r="N255" s="374"/>
      <c r="O255" s="374"/>
      <c r="P255" s="374"/>
      <c r="Q255" s="374"/>
      <c r="R255" s="374"/>
      <c r="S255" s="374"/>
      <c r="T255" s="374"/>
      <c r="U255" s="374"/>
      <c r="V255" s="374"/>
      <c r="W255" s="374"/>
      <c r="X255" s="374"/>
      <c r="Y255" s="374"/>
      <c r="Z255" s="374"/>
      <c r="AA255" s="374"/>
      <c r="AB255" s="374"/>
      <c r="AC255" s="374"/>
      <c r="AD255" s="374"/>
      <c r="AE255" s="374"/>
      <c r="AF255" s="374"/>
      <c r="AG255" s="374"/>
      <c r="AH255" s="374"/>
      <c r="AI255" s="375"/>
    </row>
    <row r="256" spans="1:35" ht="66" customHeight="1">
      <c r="A256" s="6"/>
      <c r="B256" s="372" t="s">
        <v>362</v>
      </c>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c r="AG256" s="372"/>
      <c r="AH256" s="372"/>
      <c r="AI256" s="373"/>
    </row>
    <row r="257" spans="1:35" ht="33" customHeight="1">
      <c r="A257" s="6"/>
      <c r="B257" s="372" t="s">
        <v>363</v>
      </c>
      <c r="C257" s="372"/>
      <c r="D257" s="372"/>
      <c r="E257" s="372"/>
      <c r="F257" s="372"/>
      <c r="G257" s="372"/>
      <c r="H257" s="372"/>
      <c r="I257" s="372"/>
      <c r="J257" s="372"/>
      <c r="K257" s="372"/>
      <c r="L257" s="372"/>
      <c r="M257" s="372"/>
      <c r="N257" s="372"/>
      <c r="O257" s="372"/>
      <c r="P257" s="372"/>
      <c r="Q257" s="372"/>
      <c r="R257" s="372"/>
      <c r="S257" s="372"/>
      <c r="T257" s="372"/>
      <c r="U257" s="372"/>
      <c r="V257" s="372"/>
      <c r="W257" s="372"/>
      <c r="X257" s="372"/>
      <c r="Y257" s="372"/>
      <c r="Z257" s="372"/>
      <c r="AA257" s="372"/>
      <c r="AB257" s="372"/>
      <c r="AC257" s="372"/>
      <c r="AD257" s="372"/>
      <c r="AE257" s="372"/>
      <c r="AF257" s="372"/>
      <c r="AG257" s="372"/>
      <c r="AH257" s="372"/>
      <c r="AI257" s="373"/>
    </row>
    <row r="258" spans="1:35" ht="24.75" customHeight="1">
      <c r="A258" s="6"/>
      <c r="B258" s="376" t="s">
        <v>364</v>
      </c>
      <c r="C258" s="376"/>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7"/>
    </row>
    <row r="259" spans="1:35" ht="31.5" customHeight="1">
      <c r="A259" s="6"/>
      <c r="B259" s="372" t="s">
        <v>634</v>
      </c>
      <c r="C259" s="372"/>
      <c r="D259" s="372"/>
      <c r="E259" s="372"/>
      <c r="F259" s="372"/>
      <c r="G259" s="372"/>
      <c r="H259" s="372"/>
      <c r="I259" s="372"/>
      <c r="J259" s="372"/>
      <c r="K259" s="372"/>
      <c r="L259" s="372"/>
      <c r="M259" s="372"/>
      <c r="N259" s="372"/>
      <c r="O259" s="372"/>
      <c r="P259" s="372"/>
      <c r="Q259" s="372"/>
      <c r="R259" s="372"/>
      <c r="S259" s="372"/>
      <c r="T259" s="372"/>
      <c r="U259" s="372"/>
      <c r="V259" s="372"/>
      <c r="W259" s="372"/>
      <c r="X259" s="372"/>
      <c r="Y259" s="372"/>
      <c r="Z259" s="372"/>
      <c r="AA259" s="372"/>
      <c r="AB259" s="372"/>
      <c r="AC259" s="372"/>
      <c r="AD259" s="372"/>
      <c r="AE259" s="372"/>
      <c r="AF259" s="372"/>
      <c r="AG259" s="372"/>
      <c r="AH259" s="372"/>
      <c r="AI259" s="373"/>
    </row>
    <row r="260" spans="1:35" ht="15.75">
      <c r="A260" s="6"/>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7"/>
    </row>
    <row r="261" spans="1:35" ht="20.4" customHeight="1">
      <c r="A261" s="456" t="s">
        <v>365</v>
      </c>
      <c r="B261" s="457"/>
      <c r="C261" s="457"/>
      <c r="D261" s="457"/>
      <c r="E261" s="457"/>
      <c r="F261" s="457"/>
      <c r="G261" s="457"/>
      <c r="H261" s="457"/>
      <c r="I261" s="457"/>
      <c r="J261" s="457"/>
      <c r="K261" s="457"/>
      <c r="L261" s="457"/>
      <c r="M261" s="457"/>
      <c r="N261" s="457"/>
      <c r="O261" s="457"/>
      <c r="P261" s="457"/>
      <c r="Q261" s="457"/>
      <c r="R261" s="457"/>
      <c r="S261" s="457"/>
      <c r="T261" s="457"/>
      <c r="U261" s="457"/>
      <c r="V261" s="457"/>
      <c r="W261" s="457"/>
      <c r="X261" s="457"/>
      <c r="Y261" s="457"/>
      <c r="Z261" s="457"/>
      <c r="AA261" s="457"/>
      <c r="AB261" s="457"/>
      <c r="AC261" s="457"/>
      <c r="AD261" s="457"/>
      <c r="AE261" s="457"/>
      <c r="AF261" s="457"/>
      <c r="AG261" s="457"/>
      <c r="AH261" s="457"/>
      <c r="AI261" s="458"/>
    </row>
    <row r="262" spans="1:35" ht="1.95" customHeight="1">
      <c r="A262" s="6"/>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7"/>
    </row>
    <row r="263" spans="1:35" ht="28.95" customHeight="1">
      <c r="A263" s="6"/>
      <c r="B263" s="539" t="s">
        <v>366</v>
      </c>
      <c r="C263" s="539"/>
      <c r="D263" s="539"/>
      <c r="E263" s="539"/>
      <c r="F263" s="539"/>
      <c r="G263" s="539"/>
      <c r="H263" s="539"/>
      <c r="I263" s="539"/>
      <c r="J263" s="539"/>
      <c r="K263" s="539"/>
      <c r="L263" s="539"/>
      <c r="M263" s="539"/>
      <c r="N263" s="539"/>
      <c r="O263" s="539"/>
      <c r="P263" s="539"/>
      <c r="Q263" s="539"/>
      <c r="R263" s="539"/>
      <c r="S263" s="539"/>
      <c r="T263" s="539"/>
      <c r="U263" s="539"/>
      <c r="V263" s="539"/>
      <c r="W263" s="539"/>
      <c r="X263" s="539"/>
      <c r="Y263" s="539"/>
      <c r="Z263" s="539"/>
      <c r="AA263" s="539"/>
      <c r="AB263" s="539"/>
      <c r="AC263" s="539"/>
      <c r="AD263" s="539"/>
      <c r="AE263" s="539"/>
      <c r="AF263" s="539"/>
      <c r="AG263" s="539"/>
      <c r="AH263" s="539"/>
      <c r="AI263" s="7"/>
    </row>
    <row r="264" spans="1:35" ht="19.5" customHeight="1">
      <c r="A264" s="6"/>
      <c r="B264" s="48"/>
      <c r="C264" s="48"/>
      <c r="D264" s="48"/>
      <c r="E264" s="48"/>
      <c r="F264" s="48"/>
      <c r="G264" s="48"/>
      <c r="H264" s="48"/>
      <c r="I264" s="48"/>
      <c r="J264" s="48"/>
      <c r="K264" s="48"/>
      <c r="L264" s="59"/>
      <c r="M264" s="555" t="s">
        <v>30</v>
      </c>
      <c r="N264" s="555"/>
      <c r="O264" s="48"/>
      <c r="P264" s="59"/>
      <c r="Q264" s="537" t="s">
        <v>31</v>
      </c>
      <c r="R264" s="537"/>
      <c r="S264" s="48"/>
      <c r="T264" s="48"/>
      <c r="U264" s="48"/>
      <c r="V264" s="48"/>
      <c r="W264" s="48"/>
      <c r="X264" s="48"/>
      <c r="Y264" s="48"/>
      <c r="Z264" s="48"/>
      <c r="AA264" s="48"/>
      <c r="AB264" s="48"/>
      <c r="AC264" s="48"/>
      <c r="AD264" s="48"/>
      <c r="AE264" s="48"/>
      <c r="AF264" s="48"/>
      <c r="AG264" s="48"/>
      <c r="AH264" s="48"/>
      <c r="AI264" s="7"/>
    </row>
    <row r="265" spans="1:35" ht="4.2" customHeight="1">
      <c r="A265" s="6"/>
      <c r="B265" s="48"/>
      <c r="C265" s="48"/>
      <c r="D265" s="48"/>
      <c r="E265" s="48"/>
      <c r="F265" s="48"/>
      <c r="G265" s="48"/>
      <c r="H265" s="48"/>
      <c r="I265" s="48"/>
      <c r="J265" s="48"/>
      <c r="K265" s="48"/>
      <c r="L265" s="48"/>
      <c r="M265" s="48"/>
      <c r="N265" s="49"/>
      <c r="O265" s="50"/>
      <c r="P265" s="50"/>
      <c r="Q265" s="50"/>
      <c r="R265" s="50"/>
      <c r="S265" s="48"/>
      <c r="T265" s="48"/>
      <c r="U265" s="48"/>
      <c r="V265" s="48"/>
      <c r="W265" s="48"/>
      <c r="X265" s="48"/>
      <c r="Y265" s="48"/>
      <c r="Z265" s="48"/>
      <c r="AA265" s="48"/>
      <c r="AB265" s="48"/>
      <c r="AC265" s="48"/>
      <c r="AD265" s="48"/>
      <c r="AE265" s="48"/>
      <c r="AF265" s="48"/>
      <c r="AG265" s="48"/>
      <c r="AH265" s="48"/>
      <c r="AI265" s="7"/>
    </row>
    <row r="266" spans="1:35" ht="13.95" customHeight="1">
      <c r="A266" s="6"/>
      <c r="B266" s="540" t="s">
        <v>183</v>
      </c>
      <c r="C266" s="540"/>
      <c r="D266" s="540"/>
      <c r="E266" s="541" t="s">
        <v>30</v>
      </c>
      <c r="F266" s="542"/>
      <c r="G266" s="542"/>
      <c r="H266" s="542"/>
      <c r="I266" s="542"/>
      <c r="J266" s="542"/>
      <c r="K266" s="542"/>
      <c r="L266" s="542"/>
      <c r="M266" s="542"/>
      <c r="N266" s="542"/>
      <c r="O266" s="542"/>
      <c r="P266" s="542"/>
      <c r="Q266" s="542"/>
      <c r="R266" s="542"/>
      <c r="S266" s="542"/>
      <c r="T266" s="542"/>
      <c r="U266" s="542"/>
      <c r="V266" s="542"/>
      <c r="W266" s="542"/>
      <c r="X266" s="542"/>
      <c r="Y266" s="542"/>
      <c r="Z266" s="542"/>
      <c r="AA266" s="542"/>
      <c r="AB266" s="542"/>
      <c r="AC266" s="542"/>
      <c r="AD266" s="542"/>
      <c r="AE266" s="542"/>
      <c r="AF266" s="542"/>
      <c r="AG266" s="543"/>
      <c r="AH266" s="544" t="s">
        <v>31</v>
      </c>
      <c r="AI266" s="7"/>
    </row>
    <row r="267" spans="1:35" ht="15.75">
      <c r="A267" s="6"/>
      <c r="B267" s="540"/>
      <c r="C267" s="540"/>
      <c r="D267" s="540"/>
      <c r="E267" s="540" t="s">
        <v>184</v>
      </c>
      <c r="F267" s="540"/>
      <c r="G267" s="540"/>
      <c r="H267" s="540"/>
      <c r="I267" s="540"/>
      <c r="J267" s="540" t="s">
        <v>185</v>
      </c>
      <c r="K267" s="540"/>
      <c r="L267" s="540"/>
      <c r="M267" s="540"/>
      <c r="N267" s="540"/>
      <c r="O267" s="540"/>
      <c r="P267" s="540"/>
      <c r="Q267" s="540"/>
      <c r="R267" s="540"/>
      <c r="S267" s="540"/>
      <c r="T267" s="540"/>
      <c r="U267" s="540"/>
      <c r="V267" s="540"/>
      <c r="W267" s="540"/>
      <c r="X267" s="540"/>
      <c r="Y267" s="540"/>
      <c r="Z267" s="540"/>
      <c r="AA267" s="540"/>
      <c r="AB267" s="540"/>
      <c r="AC267" s="540"/>
      <c r="AD267" s="540" t="s">
        <v>186</v>
      </c>
      <c r="AE267" s="540"/>
      <c r="AF267" s="540" t="s">
        <v>32</v>
      </c>
      <c r="AG267" s="540"/>
      <c r="AH267" s="545"/>
      <c r="AI267" s="7"/>
    </row>
    <row r="268" spans="1:35" ht="26.25" customHeight="1">
      <c r="A268" s="6"/>
      <c r="B268" s="540"/>
      <c r="C268" s="540"/>
      <c r="D268" s="540"/>
      <c r="E268" s="540"/>
      <c r="F268" s="540"/>
      <c r="G268" s="540"/>
      <c r="H268" s="540"/>
      <c r="I268" s="540"/>
      <c r="J268" s="540"/>
      <c r="K268" s="540"/>
      <c r="L268" s="540"/>
      <c r="M268" s="540"/>
      <c r="N268" s="540"/>
      <c r="O268" s="540"/>
      <c r="P268" s="540"/>
      <c r="Q268" s="540"/>
      <c r="R268" s="540"/>
      <c r="S268" s="540"/>
      <c r="T268" s="540"/>
      <c r="U268" s="540"/>
      <c r="V268" s="540"/>
      <c r="W268" s="540"/>
      <c r="X268" s="540"/>
      <c r="Y268" s="540"/>
      <c r="Z268" s="540"/>
      <c r="AA268" s="540"/>
      <c r="AB268" s="540"/>
      <c r="AC268" s="540"/>
      <c r="AD268" s="540"/>
      <c r="AE268" s="540"/>
      <c r="AF268" s="540"/>
      <c r="AG268" s="540"/>
      <c r="AH268" s="546"/>
      <c r="AI268" s="7"/>
    </row>
    <row r="269" spans="1:35" ht="27" customHeight="1">
      <c r="A269" s="6"/>
      <c r="B269" s="538" t="s">
        <v>187</v>
      </c>
      <c r="C269" s="538"/>
      <c r="D269" s="538"/>
      <c r="E269" s="450"/>
      <c r="F269" s="450"/>
      <c r="G269" s="450"/>
      <c r="H269" s="450"/>
      <c r="I269" s="450"/>
      <c r="J269" s="450"/>
      <c r="K269" s="450"/>
      <c r="L269" s="450"/>
      <c r="M269" s="450"/>
      <c r="N269" s="450"/>
      <c r="O269" s="450"/>
      <c r="P269" s="450"/>
      <c r="Q269" s="450"/>
      <c r="R269" s="450"/>
      <c r="S269" s="450"/>
      <c r="T269" s="450"/>
      <c r="U269" s="450"/>
      <c r="V269" s="450"/>
      <c r="W269" s="450"/>
      <c r="X269" s="450"/>
      <c r="Y269" s="450"/>
      <c r="Z269" s="450"/>
      <c r="AA269" s="450"/>
      <c r="AB269" s="450"/>
      <c r="AC269" s="450"/>
      <c r="AD269" s="450"/>
      <c r="AE269" s="450"/>
      <c r="AF269" s="450"/>
      <c r="AG269" s="450"/>
      <c r="AH269" s="51"/>
      <c r="AI269" s="7"/>
    </row>
    <row r="270" spans="1:35" ht="27" customHeight="1">
      <c r="A270" s="6"/>
      <c r="B270" s="538"/>
      <c r="C270" s="538"/>
      <c r="D270" s="538"/>
      <c r="E270" s="450"/>
      <c r="F270" s="450"/>
      <c r="G270" s="450"/>
      <c r="H270" s="450"/>
      <c r="I270" s="450"/>
      <c r="J270" s="450"/>
      <c r="K270" s="450"/>
      <c r="L270" s="450"/>
      <c r="M270" s="450"/>
      <c r="N270" s="450"/>
      <c r="O270" s="450"/>
      <c r="P270" s="450"/>
      <c r="Q270" s="450"/>
      <c r="R270" s="450"/>
      <c r="S270" s="450"/>
      <c r="T270" s="450"/>
      <c r="U270" s="450"/>
      <c r="V270" s="450"/>
      <c r="W270" s="450"/>
      <c r="X270" s="450"/>
      <c r="Y270" s="450"/>
      <c r="Z270" s="450"/>
      <c r="AA270" s="450"/>
      <c r="AB270" s="450"/>
      <c r="AC270" s="450"/>
      <c r="AD270" s="450"/>
      <c r="AE270" s="450"/>
      <c r="AF270" s="450"/>
      <c r="AG270" s="450"/>
      <c r="AH270" s="52"/>
      <c r="AI270" s="7"/>
    </row>
    <row r="271" spans="1:35" ht="1.95" customHeight="1">
      <c r="A271" s="6"/>
      <c r="B271" s="53"/>
      <c r="C271" s="17"/>
      <c r="D271" s="54"/>
      <c r="E271" s="272"/>
      <c r="F271" s="272"/>
      <c r="G271" s="272"/>
      <c r="H271" s="272"/>
      <c r="I271" s="272"/>
      <c r="J271" s="272"/>
      <c r="K271" s="272"/>
      <c r="L271" s="272"/>
      <c r="M271" s="272"/>
      <c r="N271" s="272"/>
      <c r="O271" s="272"/>
      <c r="P271" s="272"/>
      <c r="Q271" s="272"/>
      <c r="R271" s="272"/>
      <c r="S271" s="272"/>
      <c r="T271" s="272"/>
      <c r="U271" s="272"/>
      <c r="V271" s="272"/>
      <c r="W271" s="272"/>
      <c r="X271" s="272"/>
      <c r="Y271" s="272"/>
      <c r="Z271" s="272"/>
      <c r="AA271" s="272"/>
      <c r="AB271" s="272"/>
      <c r="AC271" s="272"/>
      <c r="AD271" s="272"/>
      <c r="AE271" s="272"/>
      <c r="AF271" s="272"/>
      <c r="AG271" s="272"/>
      <c r="AH271" s="52"/>
      <c r="AI271" s="7"/>
    </row>
    <row r="272" spans="1:35" ht="18.6" customHeight="1">
      <c r="A272" s="6"/>
      <c r="B272" s="538" t="s">
        <v>187</v>
      </c>
      <c r="C272" s="538"/>
      <c r="D272" s="538"/>
      <c r="E272" s="450"/>
      <c r="F272" s="450"/>
      <c r="G272" s="450"/>
      <c r="H272" s="450"/>
      <c r="I272" s="450"/>
      <c r="J272" s="450"/>
      <c r="K272" s="450"/>
      <c r="L272" s="450"/>
      <c r="M272" s="450"/>
      <c r="N272" s="450"/>
      <c r="O272" s="450"/>
      <c r="P272" s="450"/>
      <c r="Q272" s="450"/>
      <c r="R272" s="450"/>
      <c r="S272" s="450"/>
      <c r="T272" s="450"/>
      <c r="U272" s="450"/>
      <c r="V272" s="450"/>
      <c r="W272" s="450"/>
      <c r="X272" s="450"/>
      <c r="Y272" s="450"/>
      <c r="Z272" s="450"/>
      <c r="AA272" s="450"/>
      <c r="AB272" s="450"/>
      <c r="AC272" s="450"/>
      <c r="AD272" s="450"/>
      <c r="AE272" s="450"/>
      <c r="AF272" s="450"/>
      <c r="AG272" s="450"/>
      <c r="AH272" s="52"/>
      <c r="AI272" s="7"/>
    </row>
    <row r="273" spans="1:35" ht="18.6" customHeight="1">
      <c r="A273" s="6"/>
      <c r="B273" s="538"/>
      <c r="C273" s="538"/>
      <c r="D273" s="538"/>
      <c r="E273" s="450"/>
      <c r="F273" s="450"/>
      <c r="G273" s="450"/>
      <c r="H273" s="450"/>
      <c r="I273" s="450"/>
      <c r="J273" s="450"/>
      <c r="K273" s="450"/>
      <c r="L273" s="450"/>
      <c r="M273" s="450"/>
      <c r="N273" s="450"/>
      <c r="O273" s="450"/>
      <c r="P273" s="450"/>
      <c r="Q273" s="450"/>
      <c r="R273" s="450"/>
      <c r="S273" s="450"/>
      <c r="T273" s="450"/>
      <c r="U273" s="450"/>
      <c r="V273" s="450"/>
      <c r="W273" s="450"/>
      <c r="X273" s="450"/>
      <c r="Y273" s="450"/>
      <c r="Z273" s="450"/>
      <c r="AA273" s="450"/>
      <c r="AB273" s="450"/>
      <c r="AC273" s="450"/>
      <c r="AD273" s="450"/>
      <c r="AE273" s="450"/>
      <c r="AF273" s="450"/>
      <c r="AG273" s="450"/>
      <c r="AH273" s="276"/>
      <c r="AI273" s="7"/>
    </row>
    <row r="274" spans="1:35" ht="16.2" customHeight="1">
      <c r="A274" s="6"/>
      <c r="B274" s="538"/>
      <c r="C274" s="538"/>
      <c r="D274" s="538"/>
      <c r="E274" s="450"/>
      <c r="F274" s="450"/>
      <c r="G274" s="450"/>
      <c r="H274" s="450"/>
      <c r="I274" s="450"/>
      <c r="J274" s="450"/>
      <c r="K274" s="450"/>
      <c r="L274" s="450"/>
      <c r="M274" s="450"/>
      <c r="N274" s="450"/>
      <c r="O274" s="450"/>
      <c r="P274" s="450"/>
      <c r="Q274" s="450"/>
      <c r="R274" s="450"/>
      <c r="S274" s="450"/>
      <c r="T274" s="450"/>
      <c r="U274" s="450"/>
      <c r="V274" s="450"/>
      <c r="W274" s="450"/>
      <c r="X274" s="450"/>
      <c r="Y274" s="450"/>
      <c r="Z274" s="450"/>
      <c r="AA274" s="450"/>
      <c r="AB274" s="450"/>
      <c r="AC274" s="450"/>
      <c r="AD274" s="450"/>
      <c r="AE274" s="450"/>
      <c r="AF274" s="450"/>
      <c r="AG274" s="450"/>
      <c r="AH274" s="52"/>
      <c r="AI274" s="7"/>
    </row>
    <row r="275" spans="1:35" ht="1.95" customHeight="1">
      <c r="A275" s="6"/>
      <c r="B275" s="53"/>
      <c r="C275" s="17"/>
      <c r="D275" s="54"/>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52"/>
      <c r="AI275" s="7"/>
    </row>
    <row r="276" spans="1:35" ht="27" customHeight="1">
      <c r="A276" s="6"/>
      <c r="B276" s="535" t="s">
        <v>33</v>
      </c>
      <c r="C276" s="535"/>
      <c r="D276" s="535"/>
      <c r="E276" s="527"/>
      <c r="F276" s="527"/>
      <c r="G276" s="527"/>
      <c r="H276" s="527"/>
      <c r="I276" s="527"/>
      <c r="J276" s="527"/>
      <c r="K276" s="527"/>
      <c r="L276" s="527"/>
      <c r="M276" s="527"/>
      <c r="N276" s="527"/>
      <c r="O276" s="527"/>
      <c r="P276" s="527"/>
      <c r="Q276" s="527"/>
      <c r="R276" s="527"/>
      <c r="S276" s="527"/>
      <c r="T276" s="527"/>
      <c r="U276" s="527"/>
      <c r="V276" s="527"/>
      <c r="W276" s="527"/>
      <c r="X276" s="527"/>
      <c r="Y276" s="527"/>
      <c r="Z276" s="527"/>
      <c r="AA276" s="527"/>
      <c r="AB276" s="527"/>
      <c r="AC276" s="527"/>
      <c r="AD276" s="527"/>
      <c r="AE276" s="527"/>
      <c r="AF276" s="527"/>
      <c r="AG276" s="527"/>
      <c r="AH276" s="52"/>
      <c r="AI276" s="7"/>
    </row>
    <row r="277" spans="1:35" ht="23.4" customHeight="1">
      <c r="A277" s="6"/>
      <c r="B277" s="535"/>
      <c r="C277" s="535"/>
      <c r="D277" s="535"/>
      <c r="E277" s="527"/>
      <c r="F277" s="527"/>
      <c r="G277" s="527"/>
      <c r="H277" s="527"/>
      <c r="I277" s="527"/>
      <c r="J277" s="527"/>
      <c r="K277" s="527"/>
      <c r="L277" s="527"/>
      <c r="M277" s="527"/>
      <c r="N277" s="527"/>
      <c r="O277" s="527"/>
      <c r="P277" s="527"/>
      <c r="Q277" s="527"/>
      <c r="R277" s="527"/>
      <c r="S277" s="527"/>
      <c r="T277" s="527"/>
      <c r="U277" s="527"/>
      <c r="V277" s="527"/>
      <c r="W277" s="527"/>
      <c r="X277" s="527"/>
      <c r="Y277" s="527"/>
      <c r="Z277" s="527"/>
      <c r="AA277" s="527"/>
      <c r="AB277" s="527"/>
      <c r="AC277" s="527"/>
      <c r="AD277" s="527"/>
      <c r="AE277" s="527"/>
      <c r="AF277" s="527"/>
      <c r="AG277" s="527"/>
      <c r="AH277" s="55"/>
      <c r="AI277" s="7"/>
    </row>
    <row r="278" spans="1:35" ht="1.95" customHeight="1">
      <c r="A278" s="6"/>
      <c r="B278" s="6"/>
      <c r="C278" s="23"/>
      <c r="D278" s="7"/>
      <c r="E278" s="272"/>
      <c r="F278" s="272"/>
      <c r="G278" s="272"/>
      <c r="H278" s="272"/>
      <c r="I278" s="272"/>
      <c r="J278" s="272"/>
      <c r="K278" s="272"/>
      <c r="L278" s="272"/>
      <c r="M278" s="272"/>
      <c r="N278" s="272"/>
      <c r="O278" s="272"/>
      <c r="P278" s="272"/>
      <c r="Q278" s="272"/>
      <c r="R278" s="272"/>
      <c r="S278" s="272"/>
      <c r="T278" s="272"/>
      <c r="U278" s="272"/>
      <c r="V278" s="272"/>
      <c r="W278" s="272"/>
      <c r="X278" s="272"/>
      <c r="Y278" s="272"/>
      <c r="Z278" s="272"/>
      <c r="AA278" s="272"/>
      <c r="AB278" s="272"/>
      <c r="AC278" s="272"/>
      <c r="AD278" s="272"/>
      <c r="AE278" s="272"/>
      <c r="AF278" s="272"/>
      <c r="AG278" s="272"/>
      <c r="AH278" s="56"/>
      <c r="AI278" s="7"/>
    </row>
    <row r="279" spans="1:35" ht="27" customHeight="1">
      <c r="A279" s="6"/>
      <c r="B279" s="536" t="s">
        <v>34</v>
      </c>
      <c r="C279" s="536"/>
      <c r="D279" s="536"/>
      <c r="E279" s="527"/>
      <c r="F279" s="527"/>
      <c r="G279" s="527"/>
      <c r="H279" s="527"/>
      <c r="I279" s="527"/>
      <c r="J279" s="527"/>
      <c r="K279" s="527"/>
      <c r="L279" s="527"/>
      <c r="M279" s="527"/>
      <c r="N279" s="527"/>
      <c r="O279" s="527"/>
      <c r="P279" s="527"/>
      <c r="Q279" s="527"/>
      <c r="R279" s="527"/>
      <c r="S279" s="527"/>
      <c r="T279" s="527"/>
      <c r="U279" s="527"/>
      <c r="V279" s="527"/>
      <c r="W279" s="527"/>
      <c r="X279" s="527"/>
      <c r="Y279" s="527"/>
      <c r="Z279" s="527"/>
      <c r="AA279" s="527"/>
      <c r="AB279" s="527"/>
      <c r="AC279" s="527"/>
      <c r="AD279" s="527"/>
      <c r="AE279" s="527"/>
      <c r="AF279" s="527"/>
      <c r="AG279" s="527"/>
      <c r="AH279" s="57"/>
      <c r="AI279" s="7"/>
    </row>
    <row r="280" spans="1:35" ht="18" customHeight="1">
      <c r="A280" s="6"/>
      <c r="B280" s="536"/>
      <c r="C280" s="536"/>
      <c r="D280" s="536"/>
      <c r="E280" s="527"/>
      <c r="F280" s="527"/>
      <c r="G280" s="527"/>
      <c r="H280" s="527"/>
      <c r="I280" s="527"/>
      <c r="J280" s="527"/>
      <c r="K280" s="527"/>
      <c r="L280" s="527"/>
      <c r="M280" s="527"/>
      <c r="N280" s="527"/>
      <c r="O280" s="527"/>
      <c r="P280" s="527"/>
      <c r="Q280" s="527"/>
      <c r="R280" s="527"/>
      <c r="S280" s="527"/>
      <c r="T280" s="527"/>
      <c r="U280" s="527"/>
      <c r="V280" s="527"/>
      <c r="W280" s="527"/>
      <c r="X280" s="527"/>
      <c r="Y280" s="527"/>
      <c r="Z280" s="527"/>
      <c r="AA280" s="527"/>
      <c r="AB280" s="527"/>
      <c r="AC280" s="527"/>
      <c r="AD280" s="527"/>
      <c r="AE280" s="527"/>
      <c r="AF280" s="527"/>
      <c r="AG280" s="527"/>
      <c r="AH280" s="275"/>
      <c r="AI280" s="7"/>
    </row>
    <row r="281" spans="1:35" ht="27" customHeight="1">
      <c r="A281" s="6"/>
      <c r="B281" s="536"/>
      <c r="C281" s="536"/>
      <c r="D281" s="536"/>
      <c r="E281" s="527"/>
      <c r="F281" s="527"/>
      <c r="G281" s="527"/>
      <c r="H281" s="527"/>
      <c r="I281" s="527"/>
      <c r="J281" s="527"/>
      <c r="K281" s="527"/>
      <c r="L281" s="527"/>
      <c r="M281" s="527"/>
      <c r="N281" s="527"/>
      <c r="O281" s="527"/>
      <c r="P281" s="527"/>
      <c r="Q281" s="527"/>
      <c r="R281" s="527"/>
      <c r="S281" s="527"/>
      <c r="T281" s="527"/>
      <c r="U281" s="527"/>
      <c r="V281" s="527"/>
      <c r="W281" s="527"/>
      <c r="X281" s="527"/>
      <c r="Y281" s="527"/>
      <c r="Z281" s="527"/>
      <c r="AA281" s="527"/>
      <c r="AB281" s="527"/>
      <c r="AC281" s="527"/>
      <c r="AD281" s="527"/>
      <c r="AE281" s="527"/>
      <c r="AF281" s="527"/>
      <c r="AG281" s="527"/>
      <c r="AH281" s="57"/>
      <c r="AI281" s="7"/>
    </row>
    <row r="282" spans="1:35" ht="1.95" customHeight="1">
      <c r="A282" s="6"/>
      <c r="B282" s="6"/>
      <c r="C282" s="23"/>
      <c r="D282" s="7"/>
      <c r="E282" s="272"/>
      <c r="F282" s="272"/>
      <c r="G282" s="272"/>
      <c r="H282" s="272"/>
      <c r="I282" s="272"/>
      <c r="J282" s="272"/>
      <c r="K282" s="272"/>
      <c r="L282" s="272"/>
      <c r="M282" s="272"/>
      <c r="N282" s="272"/>
      <c r="O282" s="272"/>
      <c r="P282" s="272"/>
      <c r="Q282" s="272"/>
      <c r="R282" s="272"/>
      <c r="S282" s="272"/>
      <c r="T282" s="272"/>
      <c r="U282" s="272"/>
      <c r="V282" s="272"/>
      <c r="W282" s="272"/>
      <c r="X282" s="272"/>
      <c r="Y282" s="272"/>
      <c r="Z282" s="272"/>
      <c r="AA282" s="272"/>
      <c r="AB282" s="272"/>
      <c r="AC282" s="272"/>
      <c r="AD282" s="272"/>
      <c r="AE282" s="272"/>
      <c r="AF282" s="272"/>
      <c r="AG282" s="272"/>
      <c r="AH282" s="56"/>
      <c r="AI282" s="7"/>
    </row>
    <row r="283" spans="1:35" ht="27" customHeight="1">
      <c r="A283" s="6"/>
      <c r="B283" s="536" t="s">
        <v>35</v>
      </c>
      <c r="C283" s="536"/>
      <c r="D283" s="536"/>
      <c r="E283" s="527"/>
      <c r="F283" s="527"/>
      <c r="G283" s="527"/>
      <c r="H283" s="527"/>
      <c r="I283" s="527"/>
      <c r="J283" s="527"/>
      <c r="K283" s="527"/>
      <c r="L283" s="527"/>
      <c r="M283" s="527"/>
      <c r="N283" s="527"/>
      <c r="O283" s="527"/>
      <c r="P283" s="527"/>
      <c r="Q283" s="527"/>
      <c r="R283" s="527"/>
      <c r="S283" s="527"/>
      <c r="T283" s="527"/>
      <c r="U283" s="527"/>
      <c r="V283" s="527"/>
      <c r="W283" s="527"/>
      <c r="X283" s="527"/>
      <c r="Y283" s="527"/>
      <c r="Z283" s="527"/>
      <c r="AA283" s="527"/>
      <c r="AB283" s="527"/>
      <c r="AC283" s="527"/>
      <c r="AD283" s="527"/>
      <c r="AE283" s="527"/>
      <c r="AF283" s="527"/>
      <c r="AG283" s="527"/>
      <c r="AH283" s="57"/>
      <c r="AI283" s="7"/>
    </row>
    <row r="284" spans="1:35" ht="18.6" customHeight="1">
      <c r="A284" s="6"/>
      <c r="B284" s="536"/>
      <c r="C284" s="536"/>
      <c r="D284" s="536"/>
      <c r="E284" s="527"/>
      <c r="F284" s="527"/>
      <c r="G284" s="527"/>
      <c r="H284" s="527"/>
      <c r="I284" s="527"/>
      <c r="J284" s="527"/>
      <c r="K284" s="527"/>
      <c r="L284" s="527"/>
      <c r="M284" s="527"/>
      <c r="N284" s="527"/>
      <c r="O284" s="527"/>
      <c r="P284" s="527"/>
      <c r="Q284" s="527"/>
      <c r="R284" s="527"/>
      <c r="S284" s="527"/>
      <c r="T284" s="527"/>
      <c r="U284" s="527"/>
      <c r="V284" s="527"/>
      <c r="W284" s="527"/>
      <c r="X284" s="527"/>
      <c r="Y284" s="527"/>
      <c r="Z284" s="527"/>
      <c r="AA284" s="527"/>
      <c r="AB284" s="527"/>
      <c r="AC284" s="527"/>
      <c r="AD284" s="527"/>
      <c r="AE284" s="527"/>
      <c r="AF284" s="527"/>
      <c r="AG284" s="527"/>
      <c r="AH284" s="275"/>
      <c r="AI284" s="7"/>
    </row>
    <row r="285" spans="1:35" ht="27" customHeight="1">
      <c r="A285" s="6"/>
      <c r="B285" s="536"/>
      <c r="C285" s="536"/>
      <c r="D285" s="536"/>
      <c r="E285" s="527"/>
      <c r="F285" s="527"/>
      <c r="G285" s="527"/>
      <c r="H285" s="527"/>
      <c r="I285" s="527"/>
      <c r="J285" s="527"/>
      <c r="K285" s="527"/>
      <c r="L285" s="527"/>
      <c r="M285" s="527"/>
      <c r="N285" s="527"/>
      <c r="O285" s="527"/>
      <c r="P285" s="527"/>
      <c r="Q285" s="527"/>
      <c r="R285" s="527"/>
      <c r="S285" s="527"/>
      <c r="T285" s="527"/>
      <c r="U285" s="527"/>
      <c r="V285" s="527"/>
      <c r="W285" s="527"/>
      <c r="X285" s="527"/>
      <c r="Y285" s="527"/>
      <c r="Z285" s="527"/>
      <c r="AA285" s="527"/>
      <c r="AB285" s="527"/>
      <c r="AC285" s="527"/>
      <c r="AD285" s="527"/>
      <c r="AE285" s="527"/>
      <c r="AF285" s="527"/>
      <c r="AG285" s="527"/>
      <c r="AH285" s="57"/>
      <c r="AI285" s="7"/>
    </row>
    <row r="286" spans="1:35" ht="1.95" customHeight="1">
      <c r="A286" s="6"/>
      <c r="B286" s="6"/>
      <c r="C286" s="23"/>
      <c r="D286" s="7"/>
      <c r="E286" s="272"/>
      <c r="F286" s="272"/>
      <c r="G286" s="272"/>
      <c r="H286" s="272"/>
      <c r="I286" s="272"/>
      <c r="J286" s="272"/>
      <c r="K286" s="272"/>
      <c r="L286" s="272"/>
      <c r="M286" s="272"/>
      <c r="N286" s="272"/>
      <c r="O286" s="272"/>
      <c r="P286" s="272"/>
      <c r="Q286" s="272"/>
      <c r="R286" s="272"/>
      <c r="S286" s="272"/>
      <c r="T286" s="272"/>
      <c r="U286" s="272"/>
      <c r="V286" s="272"/>
      <c r="W286" s="272"/>
      <c r="X286" s="272"/>
      <c r="Y286" s="272"/>
      <c r="Z286" s="272"/>
      <c r="AA286" s="272"/>
      <c r="AB286" s="272"/>
      <c r="AC286" s="272"/>
      <c r="AD286" s="272"/>
      <c r="AE286" s="272"/>
      <c r="AF286" s="272"/>
      <c r="AG286" s="272"/>
      <c r="AH286" s="56"/>
      <c r="AI286" s="7"/>
    </row>
    <row r="287" spans="1:35" ht="27" customHeight="1">
      <c r="A287" s="6"/>
      <c r="B287" s="526" t="s">
        <v>36</v>
      </c>
      <c r="C287" s="526"/>
      <c r="D287" s="526"/>
      <c r="E287" s="527"/>
      <c r="F287" s="527"/>
      <c r="G287" s="527"/>
      <c r="H287" s="527"/>
      <c r="I287" s="527"/>
      <c r="J287" s="527"/>
      <c r="K287" s="527"/>
      <c r="L287" s="527"/>
      <c r="M287" s="527"/>
      <c r="N287" s="527"/>
      <c r="O287" s="527"/>
      <c r="P287" s="527"/>
      <c r="Q287" s="527"/>
      <c r="R287" s="527"/>
      <c r="S287" s="527"/>
      <c r="T287" s="527"/>
      <c r="U287" s="527"/>
      <c r="V287" s="527"/>
      <c r="W287" s="527"/>
      <c r="X287" s="527"/>
      <c r="Y287" s="527"/>
      <c r="Z287" s="527"/>
      <c r="AA287" s="527"/>
      <c r="AB287" s="527"/>
      <c r="AC287" s="527"/>
      <c r="AD287" s="527"/>
      <c r="AE287" s="527"/>
      <c r="AF287" s="527"/>
      <c r="AG287" s="527"/>
      <c r="AH287" s="51"/>
      <c r="AI287" s="7"/>
    </row>
    <row r="288" spans="1:35" ht="22.95" customHeight="1">
      <c r="A288" s="6"/>
      <c r="B288" s="526"/>
      <c r="C288" s="526"/>
      <c r="D288" s="526"/>
      <c r="E288" s="527"/>
      <c r="F288" s="527"/>
      <c r="G288" s="527"/>
      <c r="H288" s="527"/>
      <c r="I288" s="527"/>
      <c r="J288" s="527"/>
      <c r="K288" s="527"/>
      <c r="L288" s="527"/>
      <c r="M288" s="527"/>
      <c r="N288" s="527"/>
      <c r="O288" s="527"/>
      <c r="P288" s="527"/>
      <c r="Q288" s="527"/>
      <c r="R288" s="527"/>
      <c r="S288" s="527"/>
      <c r="T288" s="527"/>
      <c r="U288" s="527"/>
      <c r="V288" s="527"/>
      <c r="W288" s="527"/>
      <c r="X288" s="527"/>
      <c r="Y288" s="527"/>
      <c r="Z288" s="527"/>
      <c r="AA288" s="527"/>
      <c r="AB288" s="527"/>
      <c r="AC288" s="527"/>
      <c r="AD288" s="527"/>
      <c r="AE288" s="527"/>
      <c r="AF288" s="527"/>
      <c r="AG288" s="527"/>
      <c r="AH288" s="52"/>
      <c r="AI288" s="7"/>
    </row>
    <row r="289" spans="1:35" ht="1.95" customHeight="1">
      <c r="A289" s="6"/>
      <c r="B289" s="58"/>
      <c r="C289" s="59"/>
      <c r="D289" s="60"/>
      <c r="E289" s="273"/>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52"/>
      <c r="AI289" s="7"/>
    </row>
    <row r="290" spans="1:35" ht="12.6" customHeight="1">
      <c r="A290" s="6"/>
      <c r="B290" s="526" t="s">
        <v>36</v>
      </c>
      <c r="C290" s="526"/>
      <c r="D290" s="526"/>
      <c r="E290" s="527"/>
      <c r="F290" s="527"/>
      <c r="G290" s="527"/>
      <c r="H290" s="527"/>
      <c r="I290" s="527"/>
      <c r="J290" s="527"/>
      <c r="K290" s="527"/>
      <c r="L290" s="527"/>
      <c r="M290" s="527"/>
      <c r="N290" s="527"/>
      <c r="O290" s="527"/>
      <c r="P290" s="527"/>
      <c r="Q290" s="527"/>
      <c r="R290" s="527"/>
      <c r="S290" s="527"/>
      <c r="T290" s="527"/>
      <c r="U290" s="527"/>
      <c r="V290" s="527"/>
      <c r="W290" s="527"/>
      <c r="X290" s="527"/>
      <c r="Y290" s="527"/>
      <c r="Z290" s="527"/>
      <c r="AA290" s="527"/>
      <c r="AB290" s="527"/>
      <c r="AC290" s="527"/>
      <c r="AD290" s="527"/>
      <c r="AE290" s="527"/>
      <c r="AF290" s="527"/>
      <c r="AG290" s="527"/>
      <c r="AH290" s="52"/>
      <c r="AI290" s="7"/>
    </row>
    <row r="291" spans="1:35" ht="19.2" customHeight="1">
      <c r="A291" s="6"/>
      <c r="B291" s="526"/>
      <c r="C291" s="526"/>
      <c r="D291" s="526"/>
      <c r="E291" s="527"/>
      <c r="F291" s="527"/>
      <c r="G291" s="527"/>
      <c r="H291" s="527"/>
      <c r="I291" s="527"/>
      <c r="J291" s="527"/>
      <c r="K291" s="527"/>
      <c r="L291" s="527"/>
      <c r="M291" s="527"/>
      <c r="N291" s="527"/>
      <c r="O291" s="527"/>
      <c r="P291" s="527"/>
      <c r="Q291" s="527"/>
      <c r="R291" s="527"/>
      <c r="S291" s="527"/>
      <c r="T291" s="527"/>
      <c r="U291" s="527"/>
      <c r="V291" s="527"/>
      <c r="W291" s="527"/>
      <c r="X291" s="527"/>
      <c r="Y291" s="527"/>
      <c r="Z291" s="527"/>
      <c r="AA291" s="527"/>
      <c r="AB291" s="527"/>
      <c r="AC291" s="527"/>
      <c r="AD291" s="527"/>
      <c r="AE291" s="527"/>
      <c r="AF291" s="527"/>
      <c r="AG291" s="527"/>
      <c r="AH291" s="276"/>
      <c r="AI291" s="7"/>
    </row>
    <row r="292" spans="1:35" ht="17.4" customHeight="1">
      <c r="A292" s="6"/>
      <c r="B292" s="526"/>
      <c r="C292" s="526"/>
      <c r="D292" s="526"/>
      <c r="E292" s="527"/>
      <c r="F292" s="527"/>
      <c r="G292" s="527"/>
      <c r="H292" s="527"/>
      <c r="I292" s="527"/>
      <c r="J292" s="527"/>
      <c r="K292" s="527"/>
      <c r="L292" s="527"/>
      <c r="M292" s="527"/>
      <c r="N292" s="527"/>
      <c r="O292" s="527"/>
      <c r="P292" s="527"/>
      <c r="Q292" s="527"/>
      <c r="R292" s="527"/>
      <c r="S292" s="527"/>
      <c r="T292" s="527"/>
      <c r="U292" s="527"/>
      <c r="V292" s="527"/>
      <c r="W292" s="527"/>
      <c r="X292" s="527"/>
      <c r="Y292" s="527"/>
      <c r="Z292" s="527"/>
      <c r="AA292" s="527"/>
      <c r="AB292" s="527"/>
      <c r="AC292" s="527"/>
      <c r="AD292" s="527"/>
      <c r="AE292" s="527"/>
      <c r="AF292" s="527"/>
      <c r="AG292" s="527"/>
      <c r="AH292" s="52"/>
      <c r="AI292" s="7"/>
    </row>
    <row r="293" spans="1:35" ht="1.95" customHeight="1">
      <c r="A293" s="6"/>
      <c r="B293" s="58"/>
      <c r="C293" s="59"/>
      <c r="D293" s="60"/>
      <c r="E293" s="273"/>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52"/>
      <c r="AI293" s="7"/>
    </row>
    <row r="294" spans="1:35" ht="27" customHeight="1">
      <c r="A294" s="6"/>
      <c r="B294" s="526" t="s">
        <v>36</v>
      </c>
      <c r="C294" s="526"/>
      <c r="D294" s="526"/>
      <c r="E294" s="527"/>
      <c r="F294" s="527"/>
      <c r="G294" s="527"/>
      <c r="H294" s="527"/>
      <c r="I294" s="527"/>
      <c r="J294" s="527"/>
      <c r="K294" s="527"/>
      <c r="L294" s="527"/>
      <c r="M294" s="527"/>
      <c r="N294" s="527"/>
      <c r="O294" s="527"/>
      <c r="P294" s="527"/>
      <c r="Q294" s="527"/>
      <c r="R294" s="527"/>
      <c r="S294" s="527"/>
      <c r="T294" s="527"/>
      <c r="U294" s="527"/>
      <c r="V294" s="527"/>
      <c r="W294" s="527"/>
      <c r="X294" s="527"/>
      <c r="Y294" s="527"/>
      <c r="Z294" s="527"/>
      <c r="AA294" s="527"/>
      <c r="AB294" s="527"/>
      <c r="AC294" s="527"/>
      <c r="AD294" s="527"/>
      <c r="AE294" s="527"/>
      <c r="AF294" s="527"/>
      <c r="AG294" s="527"/>
      <c r="AH294" s="52"/>
      <c r="AI294" s="7"/>
    </row>
    <row r="295" spans="1:35" ht="23.4" customHeight="1">
      <c r="A295" s="6"/>
      <c r="B295" s="526"/>
      <c r="C295" s="526"/>
      <c r="D295" s="526"/>
      <c r="E295" s="527"/>
      <c r="F295" s="527"/>
      <c r="G295" s="527"/>
      <c r="H295" s="527"/>
      <c r="I295" s="527"/>
      <c r="J295" s="527"/>
      <c r="K295" s="527"/>
      <c r="L295" s="527"/>
      <c r="M295" s="527"/>
      <c r="N295" s="527"/>
      <c r="O295" s="527"/>
      <c r="P295" s="527"/>
      <c r="Q295" s="527"/>
      <c r="R295" s="527"/>
      <c r="S295" s="527"/>
      <c r="T295" s="527"/>
      <c r="U295" s="527"/>
      <c r="V295" s="527"/>
      <c r="W295" s="527"/>
      <c r="X295" s="527"/>
      <c r="Y295" s="527"/>
      <c r="Z295" s="527"/>
      <c r="AA295" s="527"/>
      <c r="AB295" s="527"/>
      <c r="AC295" s="527"/>
      <c r="AD295" s="527"/>
      <c r="AE295" s="527"/>
      <c r="AF295" s="527"/>
      <c r="AG295" s="527"/>
      <c r="AH295" s="55"/>
      <c r="AI295" s="7"/>
    </row>
    <row r="296" spans="1:35" ht="1.95" customHeight="1">
      <c r="A296" s="6"/>
      <c r="B296" s="61"/>
      <c r="C296" s="62"/>
      <c r="D296" s="63"/>
      <c r="E296" s="273"/>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64"/>
      <c r="AI296" s="7"/>
    </row>
    <row r="297" spans="1:35" ht="27" customHeight="1">
      <c r="A297" s="6"/>
      <c r="B297" s="526" t="s">
        <v>267</v>
      </c>
      <c r="C297" s="526"/>
      <c r="D297" s="526"/>
      <c r="E297" s="527"/>
      <c r="F297" s="527"/>
      <c r="G297" s="527"/>
      <c r="H297" s="527"/>
      <c r="I297" s="527"/>
      <c r="J297" s="527"/>
      <c r="K297" s="527"/>
      <c r="L297" s="527"/>
      <c r="M297" s="527"/>
      <c r="N297" s="527"/>
      <c r="O297" s="527"/>
      <c r="P297" s="527"/>
      <c r="Q297" s="527"/>
      <c r="R297" s="527"/>
      <c r="S297" s="527"/>
      <c r="T297" s="527"/>
      <c r="U297" s="527"/>
      <c r="V297" s="527"/>
      <c r="W297" s="527"/>
      <c r="X297" s="527"/>
      <c r="Y297" s="527"/>
      <c r="Z297" s="527"/>
      <c r="AA297" s="527"/>
      <c r="AB297" s="527"/>
      <c r="AC297" s="527"/>
      <c r="AD297" s="527"/>
      <c r="AE297" s="527"/>
      <c r="AF297" s="527"/>
      <c r="AG297" s="527"/>
      <c r="AH297" s="51"/>
      <c r="AI297" s="7"/>
    </row>
    <row r="298" spans="1:35" ht="22.95" customHeight="1">
      <c r="A298" s="6"/>
      <c r="B298" s="526"/>
      <c r="C298" s="526"/>
      <c r="D298" s="526"/>
      <c r="E298" s="527"/>
      <c r="F298" s="527"/>
      <c r="G298" s="527"/>
      <c r="H298" s="527"/>
      <c r="I298" s="527"/>
      <c r="J298" s="527"/>
      <c r="K298" s="527"/>
      <c r="L298" s="527"/>
      <c r="M298" s="527"/>
      <c r="N298" s="527"/>
      <c r="O298" s="527"/>
      <c r="P298" s="527"/>
      <c r="Q298" s="527"/>
      <c r="R298" s="527"/>
      <c r="S298" s="527"/>
      <c r="T298" s="527"/>
      <c r="U298" s="527"/>
      <c r="V298" s="527"/>
      <c r="W298" s="527"/>
      <c r="X298" s="527"/>
      <c r="Y298" s="527"/>
      <c r="Z298" s="527"/>
      <c r="AA298" s="527"/>
      <c r="AB298" s="527"/>
      <c r="AC298" s="527"/>
      <c r="AD298" s="527"/>
      <c r="AE298" s="527"/>
      <c r="AF298" s="527"/>
      <c r="AG298" s="527"/>
      <c r="AH298" s="52"/>
      <c r="AI298" s="7"/>
    </row>
    <row r="299" spans="1:35" ht="1.95" customHeight="1">
      <c r="A299" s="6"/>
      <c r="B299" s="61"/>
      <c r="C299" s="62"/>
      <c r="D299" s="63"/>
      <c r="E299" s="273"/>
      <c r="F299" s="274"/>
      <c r="G299" s="274"/>
      <c r="H299" s="274"/>
      <c r="I299" s="274"/>
      <c r="J299" s="274"/>
      <c r="K299" s="274"/>
      <c r="L299" s="274"/>
      <c r="M299" s="274"/>
      <c r="N299" s="274"/>
      <c r="O299" s="274"/>
      <c r="P299" s="274"/>
      <c r="Q299" s="274"/>
      <c r="R299" s="274"/>
      <c r="S299" s="274"/>
      <c r="T299" s="274"/>
      <c r="U299" s="274"/>
      <c r="V299" s="274"/>
      <c r="W299" s="274"/>
      <c r="X299" s="274"/>
      <c r="Y299" s="274"/>
      <c r="Z299" s="274"/>
      <c r="AA299" s="274"/>
      <c r="AB299" s="274"/>
      <c r="AC299" s="274"/>
      <c r="AD299" s="274"/>
      <c r="AE299" s="274"/>
      <c r="AF299" s="274"/>
      <c r="AG299" s="274"/>
      <c r="AH299" s="52"/>
      <c r="AI299" s="7"/>
    </row>
    <row r="300" spans="1:35" ht="20.4" customHeight="1">
      <c r="A300" s="6"/>
      <c r="B300" s="526" t="s">
        <v>267</v>
      </c>
      <c r="C300" s="526"/>
      <c r="D300" s="526"/>
      <c r="E300" s="527"/>
      <c r="F300" s="527"/>
      <c r="G300" s="527"/>
      <c r="H300" s="527"/>
      <c r="I300" s="527"/>
      <c r="J300" s="527"/>
      <c r="K300" s="527"/>
      <c r="L300" s="527"/>
      <c r="M300" s="527"/>
      <c r="N300" s="527"/>
      <c r="O300" s="527"/>
      <c r="P300" s="527"/>
      <c r="Q300" s="527"/>
      <c r="R300" s="527"/>
      <c r="S300" s="527"/>
      <c r="T300" s="527"/>
      <c r="U300" s="527"/>
      <c r="V300" s="527"/>
      <c r="W300" s="527"/>
      <c r="X300" s="527"/>
      <c r="Y300" s="527"/>
      <c r="Z300" s="527"/>
      <c r="AA300" s="527"/>
      <c r="AB300" s="527"/>
      <c r="AC300" s="527"/>
      <c r="AD300" s="527"/>
      <c r="AE300" s="527"/>
      <c r="AF300" s="527"/>
      <c r="AG300" s="527"/>
      <c r="AH300" s="52"/>
      <c r="AI300" s="7"/>
    </row>
    <row r="301" spans="1:35" ht="18.6" customHeight="1">
      <c r="A301" s="6"/>
      <c r="B301" s="526"/>
      <c r="C301" s="526"/>
      <c r="D301" s="526"/>
      <c r="E301" s="527"/>
      <c r="F301" s="527"/>
      <c r="G301" s="527"/>
      <c r="H301" s="527"/>
      <c r="I301" s="527"/>
      <c r="J301" s="527"/>
      <c r="K301" s="527"/>
      <c r="L301" s="527"/>
      <c r="M301" s="527"/>
      <c r="N301" s="527"/>
      <c r="O301" s="527"/>
      <c r="P301" s="527"/>
      <c r="Q301" s="527"/>
      <c r="R301" s="527"/>
      <c r="S301" s="527"/>
      <c r="T301" s="527"/>
      <c r="U301" s="527"/>
      <c r="V301" s="527"/>
      <c r="W301" s="527"/>
      <c r="X301" s="527"/>
      <c r="Y301" s="527"/>
      <c r="Z301" s="527"/>
      <c r="AA301" s="527"/>
      <c r="AB301" s="527"/>
      <c r="AC301" s="527"/>
      <c r="AD301" s="527"/>
      <c r="AE301" s="527"/>
      <c r="AF301" s="527"/>
      <c r="AG301" s="527"/>
      <c r="AH301" s="275"/>
      <c r="AI301" s="7"/>
    </row>
    <row r="302" spans="1:35" ht="16.2" customHeight="1">
      <c r="A302" s="6"/>
      <c r="B302" s="526"/>
      <c r="C302" s="526"/>
      <c r="D302" s="526"/>
      <c r="E302" s="527"/>
      <c r="F302" s="527"/>
      <c r="G302" s="527"/>
      <c r="H302" s="527"/>
      <c r="I302" s="527"/>
      <c r="J302" s="527"/>
      <c r="K302" s="527"/>
      <c r="L302" s="527"/>
      <c r="M302" s="527"/>
      <c r="N302" s="527"/>
      <c r="O302" s="527"/>
      <c r="P302" s="527"/>
      <c r="Q302" s="527"/>
      <c r="R302" s="527"/>
      <c r="S302" s="527"/>
      <c r="T302" s="527"/>
      <c r="U302" s="527"/>
      <c r="V302" s="527"/>
      <c r="W302" s="527"/>
      <c r="X302" s="527"/>
      <c r="Y302" s="527"/>
      <c r="Z302" s="527"/>
      <c r="AA302" s="527"/>
      <c r="AB302" s="527"/>
      <c r="AC302" s="527"/>
      <c r="AD302" s="527"/>
      <c r="AE302" s="527"/>
      <c r="AF302" s="527"/>
      <c r="AG302" s="527"/>
      <c r="AH302" s="52"/>
      <c r="AI302" s="7"/>
    </row>
    <row r="303" spans="1:35" ht="1.95" customHeight="1">
      <c r="A303" s="6"/>
      <c r="B303" s="61"/>
      <c r="C303" s="62"/>
      <c r="D303" s="63"/>
      <c r="E303" s="273"/>
      <c r="F303" s="274"/>
      <c r="G303" s="274"/>
      <c r="H303" s="274"/>
      <c r="I303" s="274"/>
      <c r="J303" s="274"/>
      <c r="K303" s="274"/>
      <c r="L303" s="274"/>
      <c r="M303" s="274"/>
      <c r="N303" s="274"/>
      <c r="O303" s="274"/>
      <c r="P303" s="274"/>
      <c r="Q303" s="274"/>
      <c r="R303" s="274"/>
      <c r="S303" s="274"/>
      <c r="T303" s="274"/>
      <c r="U303" s="274"/>
      <c r="V303" s="274"/>
      <c r="W303" s="274"/>
      <c r="X303" s="274"/>
      <c r="Y303" s="274"/>
      <c r="Z303" s="274"/>
      <c r="AA303" s="274"/>
      <c r="AB303" s="274"/>
      <c r="AC303" s="274"/>
      <c r="AD303" s="274"/>
      <c r="AE303" s="274"/>
      <c r="AF303" s="274"/>
      <c r="AG303" s="274"/>
      <c r="AH303" s="52"/>
      <c r="AI303" s="7"/>
    </row>
    <row r="304" spans="1:35" ht="27" customHeight="1">
      <c r="A304" s="6"/>
      <c r="B304" s="526" t="s">
        <v>267</v>
      </c>
      <c r="C304" s="526"/>
      <c r="D304" s="526"/>
      <c r="E304" s="527"/>
      <c r="F304" s="527"/>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27"/>
      <c r="AC304" s="527"/>
      <c r="AD304" s="527"/>
      <c r="AE304" s="527"/>
      <c r="AF304" s="527"/>
      <c r="AG304" s="527"/>
      <c r="AH304" s="52"/>
      <c r="AI304" s="7"/>
    </row>
    <row r="305" spans="1:35" ht="27" customHeight="1">
      <c r="A305" s="6"/>
      <c r="B305" s="526"/>
      <c r="C305" s="526"/>
      <c r="D305" s="526"/>
      <c r="E305" s="527"/>
      <c r="F305" s="527"/>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7"/>
      <c r="AC305" s="527"/>
      <c r="AD305" s="527"/>
      <c r="AE305" s="527"/>
      <c r="AF305" s="527"/>
      <c r="AG305" s="527"/>
      <c r="AH305" s="55"/>
      <c r="AI305" s="7"/>
    </row>
    <row r="306" spans="1:35" ht="15.75">
      <c r="A306" s="96"/>
      <c r="B306" s="300" t="s">
        <v>268</v>
      </c>
      <c r="C306" s="300"/>
      <c r="D306" s="300"/>
      <c r="E306" s="300"/>
      <c r="F306" s="300"/>
      <c r="G306" s="300"/>
      <c r="H306" s="300"/>
      <c r="I306" s="300"/>
      <c r="J306" s="300"/>
      <c r="K306" s="300"/>
      <c r="L306" s="300"/>
      <c r="M306" s="300"/>
      <c r="N306" s="300"/>
      <c r="O306" s="300"/>
      <c r="P306" s="300"/>
      <c r="Q306" s="300"/>
      <c r="R306" s="300"/>
      <c r="S306" s="300"/>
      <c r="T306" s="300"/>
      <c r="U306" s="300"/>
      <c r="V306" s="300"/>
      <c r="W306" s="300"/>
      <c r="X306" s="300"/>
      <c r="Y306" s="300"/>
      <c r="Z306" s="300"/>
      <c r="AA306" s="300"/>
      <c r="AB306" s="300"/>
      <c r="AC306" s="23"/>
      <c r="AD306" s="23"/>
      <c r="AE306" s="23"/>
      <c r="AF306" s="23"/>
      <c r="AG306" s="23"/>
      <c r="AH306" s="23"/>
      <c r="AI306" s="7"/>
    </row>
    <row r="307" spans="1:35" ht="15.75">
      <c r="A307" s="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30"/>
    </row>
    <row r="308" spans="2:34" ht="15.75">
      <c r="B308" s="412" t="s">
        <v>331</v>
      </c>
      <c r="C308" s="412"/>
      <c r="D308" s="412"/>
      <c r="E308" s="412"/>
      <c r="F308" s="412"/>
      <c r="G308" s="412"/>
      <c r="H308" s="412"/>
      <c r="I308" s="412"/>
      <c r="J308" s="412"/>
      <c r="K308" s="412"/>
      <c r="L308" s="412"/>
      <c r="M308" s="412"/>
      <c r="N308" s="412"/>
      <c r="O308" s="412"/>
      <c r="P308" s="412"/>
      <c r="Q308" s="412"/>
      <c r="R308" s="412"/>
      <c r="S308" s="412"/>
      <c r="T308" s="412"/>
      <c r="U308" s="412"/>
      <c r="V308" s="412"/>
      <c r="W308" s="412"/>
      <c r="X308" s="412"/>
      <c r="Y308" s="417"/>
      <c r="Z308" s="417"/>
      <c r="AA308" s="417"/>
      <c r="AB308" s="417"/>
      <c r="AC308" s="417"/>
      <c r="AD308" s="417"/>
      <c r="AE308" s="417"/>
      <c r="AF308" s="417"/>
      <c r="AG308" s="417"/>
      <c r="AH308" s="417"/>
    </row>
    <row r="309" spans="2:34" ht="13.2" customHeight="1">
      <c r="B309" s="416" t="s">
        <v>189</v>
      </c>
      <c r="C309" s="416"/>
      <c r="D309" s="416"/>
      <c r="E309" s="416"/>
      <c r="F309" s="416"/>
      <c r="G309" s="416"/>
      <c r="H309" s="416"/>
      <c r="I309" s="416"/>
      <c r="J309" s="416"/>
      <c r="K309" s="416"/>
      <c r="L309" s="416"/>
      <c r="M309" s="416"/>
      <c r="N309" s="416"/>
      <c r="O309" s="416"/>
      <c r="P309" s="416"/>
      <c r="Q309" s="416"/>
      <c r="R309" s="416"/>
      <c r="S309" s="416"/>
      <c r="T309" s="416"/>
      <c r="U309" s="416"/>
      <c r="V309" s="416"/>
      <c r="W309" s="416"/>
      <c r="X309" s="416"/>
      <c r="Y309" s="417"/>
      <c r="Z309" s="417"/>
      <c r="AA309" s="417"/>
      <c r="AB309" s="417"/>
      <c r="AC309" s="417"/>
      <c r="AD309" s="417"/>
      <c r="AE309" s="417"/>
      <c r="AF309" s="417"/>
      <c r="AG309" s="417"/>
      <c r="AH309" s="417"/>
    </row>
    <row r="310" spans="2:34" ht="14.4" customHeight="1">
      <c r="B310" s="416" t="s">
        <v>190</v>
      </c>
      <c r="C310" s="416"/>
      <c r="D310" s="416"/>
      <c r="E310" s="416"/>
      <c r="F310" s="416"/>
      <c r="G310" s="416"/>
      <c r="H310" s="416"/>
      <c r="I310" s="416"/>
      <c r="J310" s="416"/>
      <c r="K310" s="416"/>
      <c r="L310" s="416"/>
      <c r="M310" s="416"/>
      <c r="N310" s="416"/>
      <c r="O310" s="416"/>
      <c r="P310" s="416"/>
      <c r="Q310" s="416"/>
      <c r="R310" s="416"/>
      <c r="S310" s="416"/>
      <c r="T310" s="416"/>
      <c r="U310" s="416"/>
      <c r="V310" s="416"/>
      <c r="W310" s="416"/>
      <c r="X310" s="416"/>
      <c r="Y310" s="413"/>
      <c r="Z310" s="413"/>
      <c r="AA310" s="413"/>
      <c r="AB310" s="413"/>
      <c r="AC310" s="413"/>
      <c r="AD310" s="413"/>
      <c r="AE310" s="413"/>
      <c r="AF310" s="413"/>
      <c r="AG310" s="413"/>
      <c r="AH310" s="413"/>
    </row>
    <row r="311" spans="2:34" ht="10.95" customHeight="1">
      <c r="B311" s="417"/>
      <c r="C311" s="417"/>
      <c r="D311" s="417"/>
      <c r="E311" s="417"/>
      <c r="F311" s="417"/>
      <c r="G311" s="417"/>
      <c r="H311" s="417"/>
      <c r="I311" s="417"/>
      <c r="J311" s="417"/>
      <c r="K311" s="417"/>
      <c r="L311" s="417"/>
      <c r="M311" s="417"/>
      <c r="N311" s="417"/>
      <c r="O311" s="417"/>
      <c r="P311" s="417"/>
      <c r="Q311" s="417"/>
      <c r="R311" s="417"/>
      <c r="S311" s="417"/>
      <c r="T311" s="417"/>
      <c r="U311" s="417"/>
      <c r="V311" s="417"/>
      <c r="W311" s="417"/>
      <c r="X311" s="417"/>
      <c r="Y311" s="417"/>
      <c r="Z311" s="417"/>
      <c r="AA311" s="417"/>
      <c r="AB311" s="417"/>
      <c r="AC311" s="417"/>
      <c r="AD311" s="417"/>
      <c r="AE311" s="417"/>
      <c r="AF311" s="417"/>
      <c r="AG311" s="417"/>
      <c r="AH311" s="417"/>
    </row>
    <row r="312" spans="2:34" ht="9" customHeight="1">
      <c r="B312" s="415"/>
      <c r="C312" s="415"/>
      <c r="D312" s="415"/>
      <c r="E312" s="415"/>
      <c r="F312" s="415"/>
      <c r="G312" s="415"/>
      <c r="H312" s="415"/>
      <c r="I312" s="415"/>
      <c r="J312" s="415"/>
      <c r="K312" s="415"/>
      <c r="L312" s="415"/>
      <c r="M312" s="415"/>
      <c r="N312" s="415"/>
      <c r="O312" s="415"/>
      <c r="P312" s="415"/>
      <c r="Q312" s="415"/>
      <c r="R312" s="415"/>
      <c r="S312" s="415"/>
      <c r="T312" s="415"/>
      <c r="U312" s="415"/>
      <c r="V312" s="415"/>
      <c r="W312" s="415"/>
      <c r="X312" s="415"/>
      <c r="Y312" s="415"/>
      <c r="Z312" s="415"/>
      <c r="AA312" s="415"/>
      <c r="AB312" s="415"/>
      <c r="AC312" s="415"/>
      <c r="AD312" s="415"/>
      <c r="AE312" s="415"/>
      <c r="AF312" s="415"/>
      <c r="AG312" s="415"/>
      <c r="AH312" s="415"/>
    </row>
    <row r="313" spans="2:34" ht="24.75" customHeight="1">
      <c r="B313" s="612" t="s">
        <v>367</v>
      </c>
      <c r="C313" s="612"/>
      <c r="D313" s="612"/>
      <c r="E313" s="612"/>
      <c r="F313" s="612"/>
      <c r="G313" s="612"/>
      <c r="H313" s="612"/>
      <c r="I313" s="414"/>
      <c r="J313" s="414"/>
      <c r="K313" s="613" t="s">
        <v>368</v>
      </c>
      <c r="L313" s="613"/>
      <c r="M313" s="613"/>
      <c r="N313" s="613"/>
      <c r="O313" s="613"/>
      <c r="P313" s="613"/>
      <c r="Q313" s="613"/>
      <c r="R313" s="533"/>
      <c r="S313" s="533"/>
      <c r="T313" s="533"/>
      <c r="U313" s="533"/>
      <c r="V313" s="533"/>
      <c r="W313" s="614" t="s">
        <v>369</v>
      </c>
      <c r="X313" s="614"/>
      <c r="Y313" s="614"/>
      <c r="Z313" s="614"/>
      <c r="AA313" s="614"/>
      <c r="AB313" s="614"/>
      <c r="AC313" s="614"/>
      <c r="AD313" s="614"/>
      <c r="AE313" s="614"/>
      <c r="AF313" s="414"/>
      <c r="AG313" s="414"/>
      <c r="AH313" s="109"/>
    </row>
    <row r="314" spans="2:34" ht="15.75">
      <c r="B314" s="415"/>
      <c r="C314" s="415"/>
      <c r="D314" s="415"/>
      <c r="E314" s="415"/>
      <c r="F314" s="415"/>
      <c r="G314" s="415"/>
      <c r="H314" s="415"/>
      <c r="I314" s="415"/>
      <c r="J314" s="415"/>
      <c r="K314" s="415"/>
      <c r="L314" s="415"/>
      <c r="M314" s="415"/>
      <c r="N314" s="415"/>
      <c r="O314" s="415"/>
      <c r="P314" s="415"/>
      <c r="Q314" s="415"/>
      <c r="R314" s="415"/>
      <c r="S314" s="415"/>
      <c r="T314" s="415"/>
      <c r="U314" s="415"/>
      <c r="V314" s="415"/>
      <c r="W314" s="415"/>
      <c r="X314" s="415"/>
      <c r="Y314" s="415"/>
      <c r="Z314" s="415"/>
      <c r="AA314" s="415"/>
      <c r="AB314" s="415"/>
      <c r="AC314" s="415"/>
      <c r="AD314" s="415"/>
      <c r="AE314" s="415"/>
      <c r="AF314" s="415"/>
      <c r="AG314" s="415"/>
      <c r="AH314" s="415"/>
    </row>
    <row r="315" spans="2:34" s="66" customFormat="1" ht="10.2" customHeight="1">
      <c r="B315" s="525" t="s">
        <v>191</v>
      </c>
      <c r="C315" s="525"/>
      <c r="D315" s="525"/>
      <c r="E315" s="525"/>
      <c r="F315" s="525"/>
      <c r="G315" s="525"/>
      <c r="H315" s="525"/>
      <c r="I315" s="525"/>
      <c r="J315" s="525"/>
      <c r="K315" s="525"/>
      <c r="L315" s="525"/>
      <c r="M315" s="525"/>
      <c r="N315" s="525"/>
      <c r="O315" s="525"/>
      <c r="P315" s="525"/>
      <c r="Q315" s="525"/>
      <c r="R315" s="525"/>
      <c r="S315" s="525"/>
      <c r="T315" s="525"/>
      <c r="U315" s="525"/>
      <c r="V315" s="525"/>
      <c r="W315" s="525"/>
      <c r="X315" s="525"/>
      <c r="Y315" s="525" t="s">
        <v>582</v>
      </c>
      <c r="Z315" s="525"/>
      <c r="AA315" s="525"/>
      <c r="AB315" s="525"/>
      <c r="AC315" s="525"/>
      <c r="AD315" s="525"/>
      <c r="AE315" s="525"/>
      <c r="AF315" s="525"/>
      <c r="AG315" s="525"/>
      <c r="AH315" s="525"/>
    </row>
    <row r="316" spans="2:34" ht="12" customHeight="1">
      <c r="B316" s="534" t="s">
        <v>38</v>
      </c>
      <c r="C316" s="534"/>
      <c r="D316" s="534"/>
      <c r="E316" s="534"/>
      <c r="F316" s="534"/>
      <c r="G316" s="534"/>
      <c r="H316" s="534"/>
      <c r="I316" s="534"/>
      <c r="J316" s="534"/>
      <c r="K316" s="534"/>
      <c r="L316" s="534"/>
      <c r="M316" s="534"/>
      <c r="N316" s="534"/>
      <c r="O316" s="534"/>
      <c r="P316" s="534"/>
      <c r="Q316" s="534"/>
      <c r="R316" s="534"/>
      <c r="S316" s="534"/>
      <c r="T316" s="534"/>
      <c r="U316" s="534"/>
      <c r="V316" s="534"/>
      <c r="W316" s="534"/>
      <c r="X316" s="534"/>
      <c r="Y316" s="534" t="s">
        <v>39</v>
      </c>
      <c r="Z316" s="534"/>
      <c r="AA316" s="534"/>
      <c r="AB316" s="534"/>
      <c r="AC316" s="534"/>
      <c r="AD316" s="534"/>
      <c r="AE316" s="534" t="s">
        <v>40</v>
      </c>
      <c r="AF316" s="534"/>
      <c r="AG316" s="534" t="s">
        <v>41</v>
      </c>
      <c r="AH316" s="534"/>
    </row>
    <row r="317" spans="2:34" s="66" customFormat="1" ht="10.2" customHeight="1">
      <c r="B317" s="524"/>
      <c r="C317" s="524"/>
      <c r="D317" s="524"/>
      <c r="E317" s="524"/>
      <c r="F317" s="524"/>
      <c r="G317" s="524"/>
      <c r="H317" s="524"/>
      <c r="I317" s="524"/>
      <c r="J317" s="524"/>
      <c r="K317" s="524"/>
      <c r="L317" s="524"/>
      <c r="M317" s="524"/>
      <c r="N317" s="524"/>
      <c r="O317" s="524"/>
      <c r="P317" s="524"/>
      <c r="Q317" s="524"/>
      <c r="R317" s="524"/>
      <c r="S317" s="524"/>
      <c r="T317" s="524"/>
      <c r="U317" s="524"/>
      <c r="V317" s="524"/>
      <c r="W317" s="524"/>
      <c r="X317" s="524"/>
      <c r="Y317" s="524" t="s">
        <v>42</v>
      </c>
      <c r="Z317" s="524"/>
      <c r="AA317" s="524"/>
      <c r="AB317" s="524"/>
      <c r="AC317" s="524"/>
      <c r="AD317" s="524"/>
      <c r="AE317" s="524" t="s">
        <v>42</v>
      </c>
      <c r="AF317" s="524"/>
      <c r="AG317" s="524" t="s">
        <v>42</v>
      </c>
      <c r="AH317" s="524"/>
    </row>
    <row r="318" spans="2:34" s="66" customFormat="1" ht="9" customHeight="1">
      <c r="B318" s="525">
        <v>1</v>
      </c>
      <c r="C318" s="525"/>
      <c r="D318" s="525"/>
      <c r="E318" s="525"/>
      <c r="F318" s="525"/>
      <c r="G318" s="525"/>
      <c r="H318" s="525"/>
      <c r="I318" s="525"/>
      <c r="J318" s="525"/>
      <c r="K318" s="525"/>
      <c r="L318" s="525"/>
      <c r="M318" s="525"/>
      <c r="N318" s="525"/>
      <c r="O318" s="525"/>
      <c r="P318" s="525"/>
      <c r="Q318" s="525"/>
      <c r="R318" s="525"/>
      <c r="S318" s="525"/>
      <c r="T318" s="525"/>
      <c r="U318" s="525"/>
      <c r="V318" s="525"/>
      <c r="W318" s="525"/>
      <c r="X318" s="525"/>
      <c r="Y318" s="525">
        <v>2</v>
      </c>
      <c r="Z318" s="525"/>
      <c r="AA318" s="525"/>
      <c r="AB318" s="525"/>
      <c r="AC318" s="525"/>
      <c r="AD318" s="525"/>
      <c r="AE318" s="525">
        <v>3</v>
      </c>
      <c r="AF318" s="525"/>
      <c r="AG318" s="525">
        <v>4</v>
      </c>
      <c r="AH318" s="525"/>
    </row>
    <row r="319" spans="2:34" ht="12" customHeight="1">
      <c r="B319" s="511" t="s">
        <v>43</v>
      </c>
      <c r="C319" s="511"/>
      <c r="D319" s="511"/>
      <c r="E319" s="511"/>
      <c r="F319" s="511"/>
      <c r="G319" s="511"/>
      <c r="H319" s="511"/>
      <c r="I319" s="511"/>
      <c r="J319" s="511"/>
      <c r="K319" s="511"/>
      <c r="L319" s="511"/>
      <c r="M319" s="511"/>
      <c r="N319" s="511"/>
      <c r="O319" s="511"/>
      <c r="P319" s="511"/>
      <c r="Q319" s="511"/>
      <c r="R319" s="511"/>
      <c r="S319" s="511"/>
      <c r="T319" s="511"/>
      <c r="U319" s="511"/>
      <c r="V319" s="511"/>
      <c r="W319" s="511"/>
      <c r="X319" s="511"/>
      <c r="Y319" s="521">
        <f>Y322+Y321</f>
        <v>0</v>
      </c>
      <c r="Z319" s="521"/>
      <c r="AA319" s="521"/>
      <c r="AB319" s="521"/>
      <c r="AC319" s="521"/>
      <c r="AD319" s="521"/>
      <c r="AE319" s="521">
        <f>AE320+AE321+AE322</f>
        <v>0</v>
      </c>
      <c r="AF319" s="521"/>
      <c r="AG319" s="521">
        <f>SUM(AG320:AH322)</f>
        <v>0</v>
      </c>
      <c r="AH319" s="521"/>
    </row>
    <row r="320" spans="2:34" ht="12" customHeight="1">
      <c r="B320" s="513" t="s">
        <v>44</v>
      </c>
      <c r="C320" s="513"/>
      <c r="D320" s="513"/>
      <c r="E320" s="513"/>
      <c r="F320" s="513"/>
      <c r="G320" s="513"/>
      <c r="H320" s="513"/>
      <c r="I320" s="513"/>
      <c r="J320" s="513"/>
      <c r="K320" s="513"/>
      <c r="L320" s="513"/>
      <c r="M320" s="513"/>
      <c r="N320" s="513"/>
      <c r="O320" s="513"/>
      <c r="P320" s="513"/>
      <c r="Q320" s="513"/>
      <c r="R320" s="513"/>
      <c r="S320" s="513"/>
      <c r="T320" s="513"/>
      <c r="U320" s="513"/>
      <c r="V320" s="513"/>
      <c r="W320" s="513"/>
      <c r="X320" s="513"/>
      <c r="Y320" s="512"/>
      <c r="Z320" s="512"/>
      <c r="AA320" s="512"/>
      <c r="AB320" s="512"/>
      <c r="AC320" s="512"/>
      <c r="AD320" s="512"/>
      <c r="AE320" s="324"/>
      <c r="AF320" s="324"/>
      <c r="AG320" s="321">
        <f>AE320</f>
        <v>0</v>
      </c>
      <c r="AH320" s="321"/>
    </row>
    <row r="321" spans="2:34" ht="12" customHeight="1">
      <c r="B321" s="513" t="s">
        <v>45</v>
      </c>
      <c r="C321" s="513"/>
      <c r="D321" s="513"/>
      <c r="E321" s="513"/>
      <c r="F321" s="513"/>
      <c r="G321" s="513"/>
      <c r="H321" s="513"/>
      <c r="I321" s="513"/>
      <c r="J321" s="513"/>
      <c r="K321" s="513"/>
      <c r="L321" s="513"/>
      <c r="M321" s="513"/>
      <c r="N321" s="513"/>
      <c r="O321" s="513"/>
      <c r="P321" s="513"/>
      <c r="Q321" s="513"/>
      <c r="R321" s="513"/>
      <c r="S321" s="513"/>
      <c r="T321" s="513"/>
      <c r="U321" s="513"/>
      <c r="V321" s="513"/>
      <c r="W321" s="513"/>
      <c r="X321" s="513"/>
      <c r="Y321" s="324"/>
      <c r="Z321" s="324"/>
      <c r="AA321" s="324"/>
      <c r="AB321" s="324"/>
      <c r="AC321" s="324"/>
      <c r="AD321" s="324"/>
      <c r="AE321" s="324"/>
      <c r="AF321" s="324"/>
      <c r="AG321" s="321">
        <f>AE321+Y321</f>
        <v>0</v>
      </c>
      <c r="AH321" s="321"/>
    </row>
    <row r="322" spans="2:34" ht="14.25" customHeight="1">
      <c r="B322" s="398" t="s">
        <v>46</v>
      </c>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24"/>
      <c r="Z322" s="324"/>
      <c r="AA322" s="324"/>
      <c r="AB322" s="324"/>
      <c r="AC322" s="324"/>
      <c r="AD322" s="324"/>
      <c r="AE322" s="324"/>
      <c r="AF322" s="324"/>
      <c r="AG322" s="321">
        <f>AE322+Y322</f>
        <v>0</v>
      </c>
      <c r="AH322" s="321"/>
    </row>
    <row r="323" spans="2:34" ht="12" customHeight="1">
      <c r="B323" s="511" t="s">
        <v>47</v>
      </c>
      <c r="C323" s="511"/>
      <c r="D323" s="511"/>
      <c r="E323" s="511"/>
      <c r="F323" s="511"/>
      <c r="G323" s="511"/>
      <c r="H323" s="511"/>
      <c r="I323" s="511"/>
      <c r="J323" s="511"/>
      <c r="K323" s="511"/>
      <c r="L323" s="511"/>
      <c r="M323" s="511"/>
      <c r="N323" s="511"/>
      <c r="O323" s="511"/>
      <c r="P323" s="511"/>
      <c r="Q323" s="511"/>
      <c r="R323" s="511"/>
      <c r="S323" s="511"/>
      <c r="T323" s="511"/>
      <c r="U323" s="511"/>
      <c r="V323" s="511"/>
      <c r="W323" s="511"/>
      <c r="X323" s="511"/>
      <c r="Y323" s="523"/>
      <c r="Z323" s="523"/>
      <c r="AA323" s="523"/>
      <c r="AB323" s="523"/>
      <c r="AC323" s="523"/>
      <c r="AD323" s="523"/>
      <c r="AE323" s="523"/>
      <c r="AF323" s="523"/>
      <c r="AG323" s="521">
        <f>AE323+Y323</f>
        <v>0</v>
      </c>
      <c r="AH323" s="521"/>
    </row>
    <row r="324" spans="2:34" ht="12" customHeight="1">
      <c r="B324" s="511" t="s">
        <v>48</v>
      </c>
      <c r="C324" s="511"/>
      <c r="D324" s="511"/>
      <c r="E324" s="511"/>
      <c r="F324" s="511"/>
      <c r="G324" s="511"/>
      <c r="H324" s="511"/>
      <c r="I324" s="511"/>
      <c r="J324" s="511"/>
      <c r="K324" s="511"/>
      <c r="L324" s="511"/>
      <c r="M324" s="511"/>
      <c r="N324" s="511"/>
      <c r="O324" s="511"/>
      <c r="P324" s="511"/>
      <c r="Q324" s="511"/>
      <c r="R324" s="511"/>
      <c r="S324" s="511"/>
      <c r="T324" s="511"/>
      <c r="U324" s="511"/>
      <c r="V324" s="511"/>
      <c r="W324" s="511"/>
      <c r="X324" s="511"/>
      <c r="Y324" s="521">
        <f>Y325+Y326+Y327+Y329+Y330</f>
        <v>0</v>
      </c>
      <c r="Z324" s="521"/>
      <c r="AA324" s="521"/>
      <c r="AB324" s="521"/>
      <c r="AC324" s="521"/>
      <c r="AD324" s="521"/>
      <c r="AE324" s="521">
        <f>AE325+AE326+AE327+AE328+AE329+AE330</f>
        <v>0</v>
      </c>
      <c r="AF324" s="521"/>
      <c r="AG324" s="521">
        <f>SUM(AG325:AH330)</f>
        <v>0</v>
      </c>
      <c r="AH324" s="521"/>
    </row>
    <row r="325" spans="2:34" ht="12" customHeight="1">
      <c r="B325" s="513" t="s">
        <v>49</v>
      </c>
      <c r="C325" s="513"/>
      <c r="D325" s="513"/>
      <c r="E325" s="513"/>
      <c r="F325" s="513"/>
      <c r="G325" s="513"/>
      <c r="H325" s="513"/>
      <c r="I325" s="513"/>
      <c r="J325" s="513"/>
      <c r="K325" s="513"/>
      <c r="L325" s="513"/>
      <c r="M325" s="513"/>
      <c r="N325" s="513"/>
      <c r="O325" s="513"/>
      <c r="P325" s="513"/>
      <c r="Q325" s="513"/>
      <c r="R325" s="513"/>
      <c r="S325" s="513"/>
      <c r="T325" s="513"/>
      <c r="U325" s="513"/>
      <c r="V325" s="513"/>
      <c r="W325" s="513"/>
      <c r="X325" s="513"/>
      <c r="Y325" s="324"/>
      <c r="Z325" s="324"/>
      <c r="AA325" s="324"/>
      <c r="AB325" s="324"/>
      <c r="AC325" s="324"/>
      <c r="AD325" s="324"/>
      <c r="AE325" s="324"/>
      <c r="AF325" s="324"/>
      <c r="AG325" s="321">
        <f>AE325+Y325</f>
        <v>0</v>
      </c>
      <c r="AH325" s="321"/>
    </row>
    <row r="326" spans="2:34" ht="12" customHeight="1">
      <c r="B326" s="513" t="s">
        <v>50</v>
      </c>
      <c r="C326" s="513"/>
      <c r="D326" s="513"/>
      <c r="E326" s="513"/>
      <c r="F326" s="513"/>
      <c r="G326" s="513"/>
      <c r="H326" s="513"/>
      <c r="I326" s="513"/>
      <c r="J326" s="513"/>
      <c r="K326" s="513"/>
      <c r="L326" s="513"/>
      <c r="M326" s="513"/>
      <c r="N326" s="513"/>
      <c r="O326" s="513"/>
      <c r="P326" s="513"/>
      <c r="Q326" s="513"/>
      <c r="R326" s="513"/>
      <c r="S326" s="513"/>
      <c r="T326" s="513"/>
      <c r="U326" s="513"/>
      <c r="V326" s="513"/>
      <c r="W326" s="513"/>
      <c r="X326" s="513"/>
      <c r="Y326" s="324"/>
      <c r="Z326" s="324"/>
      <c r="AA326" s="324"/>
      <c r="AB326" s="324"/>
      <c r="AC326" s="324"/>
      <c r="AD326" s="324"/>
      <c r="AE326" s="324"/>
      <c r="AF326" s="324"/>
      <c r="AG326" s="321">
        <f>AE326+Y326</f>
        <v>0</v>
      </c>
      <c r="AH326" s="321"/>
    </row>
    <row r="327" spans="2:34" ht="12" customHeight="1">
      <c r="B327" s="513" t="s">
        <v>51</v>
      </c>
      <c r="C327" s="513"/>
      <c r="D327" s="513"/>
      <c r="E327" s="513"/>
      <c r="F327" s="513"/>
      <c r="G327" s="513"/>
      <c r="H327" s="513"/>
      <c r="I327" s="513"/>
      <c r="J327" s="513"/>
      <c r="K327" s="513"/>
      <c r="L327" s="513"/>
      <c r="M327" s="513"/>
      <c r="N327" s="513"/>
      <c r="O327" s="513"/>
      <c r="P327" s="513"/>
      <c r="Q327" s="513"/>
      <c r="R327" s="513"/>
      <c r="S327" s="513"/>
      <c r="T327" s="513"/>
      <c r="U327" s="513"/>
      <c r="V327" s="513"/>
      <c r="W327" s="513"/>
      <c r="X327" s="513"/>
      <c r="Y327" s="324"/>
      <c r="Z327" s="324"/>
      <c r="AA327" s="324"/>
      <c r="AB327" s="324"/>
      <c r="AC327" s="324"/>
      <c r="AD327" s="324"/>
      <c r="AE327" s="324"/>
      <c r="AF327" s="324"/>
      <c r="AG327" s="321">
        <f>AE327+Y327</f>
        <v>0</v>
      </c>
      <c r="AH327" s="321"/>
    </row>
    <row r="328" spans="2:34" ht="12" customHeight="1">
      <c r="B328" s="513" t="s">
        <v>52</v>
      </c>
      <c r="C328" s="513"/>
      <c r="D328" s="513"/>
      <c r="E328" s="513"/>
      <c r="F328" s="513"/>
      <c r="G328" s="513"/>
      <c r="H328" s="513"/>
      <c r="I328" s="513"/>
      <c r="J328" s="513"/>
      <c r="K328" s="513"/>
      <c r="L328" s="513"/>
      <c r="M328" s="513"/>
      <c r="N328" s="513"/>
      <c r="O328" s="513"/>
      <c r="P328" s="513"/>
      <c r="Q328" s="513"/>
      <c r="R328" s="513"/>
      <c r="S328" s="513"/>
      <c r="T328" s="513"/>
      <c r="U328" s="513"/>
      <c r="V328" s="513"/>
      <c r="W328" s="513"/>
      <c r="X328" s="513"/>
      <c r="Y328" s="512"/>
      <c r="Z328" s="512"/>
      <c r="AA328" s="512"/>
      <c r="AB328" s="512"/>
      <c r="AC328" s="512"/>
      <c r="AD328" s="512"/>
      <c r="AE328" s="324"/>
      <c r="AF328" s="324"/>
      <c r="AG328" s="321">
        <f>AE328</f>
        <v>0</v>
      </c>
      <c r="AH328" s="321"/>
    </row>
    <row r="329" spans="2:34" ht="12" customHeight="1">
      <c r="B329" s="513" t="s">
        <v>53</v>
      </c>
      <c r="C329" s="513"/>
      <c r="D329" s="513"/>
      <c r="E329" s="513"/>
      <c r="F329" s="513"/>
      <c r="G329" s="513"/>
      <c r="H329" s="513"/>
      <c r="I329" s="513"/>
      <c r="J329" s="513"/>
      <c r="K329" s="513"/>
      <c r="L329" s="513"/>
      <c r="M329" s="513"/>
      <c r="N329" s="513"/>
      <c r="O329" s="513"/>
      <c r="P329" s="513"/>
      <c r="Q329" s="513"/>
      <c r="R329" s="513"/>
      <c r="S329" s="513"/>
      <c r="T329" s="513"/>
      <c r="U329" s="513"/>
      <c r="V329" s="513"/>
      <c r="W329" s="513"/>
      <c r="X329" s="513"/>
      <c r="Y329" s="324"/>
      <c r="Z329" s="324"/>
      <c r="AA329" s="324"/>
      <c r="AB329" s="324"/>
      <c r="AC329" s="324"/>
      <c r="AD329" s="324"/>
      <c r="AE329" s="324"/>
      <c r="AF329" s="324"/>
      <c r="AG329" s="321">
        <f>AE329+Y329</f>
        <v>0</v>
      </c>
      <c r="AH329" s="321"/>
    </row>
    <row r="330" spans="2:34" ht="12" customHeight="1">
      <c r="B330" s="513" t="s">
        <v>54</v>
      </c>
      <c r="C330" s="513"/>
      <c r="D330" s="513"/>
      <c r="E330" s="513"/>
      <c r="F330" s="513"/>
      <c r="G330" s="513"/>
      <c r="H330" s="513"/>
      <c r="I330" s="513"/>
      <c r="J330" s="513"/>
      <c r="K330" s="513"/>
      <c r="L330" s="513"/>
      <c r="M330" s="513"/>
      <c r="N330" s="513"/>
      <c r="O330" s="513"/>
      <c r="P330" s="513"/>
      <c r="Q330" s="513"/>
      <c r="R330" s="513"/>
      <c r="S330" s="513"/>
      <c r="T330" s="513"/>
      <c r="U330" s="513"/>
      <c r="V330" s="513"/>
      <c r="W330" s="513"/>
      <c r="X330" s="513"/>
      <c r="Y330" s="324"/>
      <c r="Z330" s="324"/>
      <c r="AA330" s="324"/>
      <c r="AB330" s="324"/>
      <c r="AC330" s="324"/>
      <c r="AD330" s="324"/>
      <c r="AE330" s="324"/>
      <c r="AF330" s="324"/>
      <c r="AG330" s="321">
        <f>AE330+Y330</f>
        <v>0</v>
      </c>
      <c r="AH330" s="321"/>
    </row>
    <row r="331" spans="2:34" ht="12" customHeight="1">
      <c r="B331" s="513" t="s">
        <v>406</v>
      </c>
      <c r="C331" s="513"/>
      <c r="D331" s="513"/>
      <c r="E331" s="513"/>
      <c r="F331" s="513"/>
      <c r="G331" s="513"/>
      <c r="H331" s="513"/>
      <c r="I331" s="513"/>
      <c r="J331" s="513"/>
      <c r="K331" s="513"/>
      <c r="L331" s="513"/>
      <c r="M331" s="513"/>
      <c r="N331" s="513"/>
      <c r="O331" s="513"/>
      <c r="P331" s="513"/>
      <c r="Q331" s="513"/>
      <c r="R331" s="513"/>
      <c r="S331" s="513"/>
      <c r="T331" s="522" t="e">
        <f>PRODUCT(Y324,1/SUM(Y321,Y322,Y323,Y333))</f>
        <v>#DIV/0!</v>
      </c>
      <c r="U331" s="522"/>
      <c r="V331" s="522"/>
      <c r="W331" s="522"/>
      <c r="X331" s="522"/>
      <c r="Y331" s="520" t="str">
        <f>IF(Y324&lt;=PRODUCT(0.1,SUM(Y321,Y322,Y323,Y333)),"Cap. 3 se încadreaza în limita de 10%","Cap. 3 NU SE INCADREAZA IN LIMITA DE 10%!")</f>
        <v>Cap. 3 se încadreaza în limita de 10%</v>
      </c>
      <c r="Z331" s="520"/>
      <c r="AA331" s="520"/>
      <c r="AB331" s="520"/>
      <c r="AC331" s="520"/>
      <c r="AD331" s="520"/>
      <c r="AE331" s="520"/>
      <c r="AF331" s="520"/>
      <c r="AG331" s="520"/>
      <c r="AH331" s="520"/>
    </row>
    <row r="332" spans="2:34" ht="12" customHeight="1">
      <c r="B332" s="513" t="s">
        <v>407</v>
      </c>
      <c r="C332" s="513"/>
      <c r="D332" s="513"/>
      <c r="E332" s="513"/>
      <c r="F332" s="513"/>
      <c r="G332" s="513"/>
      <c r="H332" s="513"/>
      <c r="I332" s="513"/>
      <c r="J332" s="513"/>
      <c r="K332" s="513"/>
      <c r="L332" s="513"/>
      <c r="M332" s="513"/>
      <c r="N332" s="513"/>
      <c r="O332" s="513"/>
      <c r="P332" s="513"/>
      <c r="Q332" s="513"/>
      <c r="R332" s="513"/>
      <c r="S332" s="513"/>
      <c r="T332" s="522" t="e">
        <f>PRODUCT(Y324,1/SUM(Y321,Y322,Y323,Y333))</f>
        <v>#DIV/0!</v>
      </c>
      <c r="U332" s="522"/>
      <c r="V332" s="522"/>
      <c r="W332" s="522"/>
      <c r="X332" s="522"/>
      <c r="Y332" s="520" t="str">
        <f>IF(Y324&lt;=PRODUCT(0.05,SUM(Y321,Y322,Y323,Y333)),"Cap. 3 se încadreaza în limita de 5%","Cap. 3 NU SE INCADREAZA IN LIMITA DE 5%!")</f>
        <v>Cap. 3 se încadreaza în limita de 5%</v>
      </c>
      <c r="Z332" s="520"/>
      <c r="AA332" s="520"/>
      <c r="AB332" s="520"/>
      <c r="AC332" s="520"/>
      <c r="AD332" s="520"/>
      <c r="AE332" s="520"/>
      <c r="AF332" s="520"/>
      <c r="AG332" s="520"/>
      <c r="AH332" s="520"/>
    </row>
    <row r="333" spans="2:34" ht="12" customHeight="1">
      <c r="B333" s="511" t="s">
        <v>55</v>
      </c>
      <c r="C333" s="511"/>
      <c r="D333" s="511"/>
      <c r="E333" s="511"/>
      <c r="F333" s="511"/>
      <c r="G333" s="511"/>
      <c r="H333" s="511"/>
      <c r="I333" s="511"/>
      <c r="J333" s="511"/>
      <c r="K333" s="511"/>
      <c r="L333" s="511"/>
      <c r="M333" s="511"/>
      <c r="N333" s="511"/>
      <c r="O333" s="511"/>
      <c r="P333" s="511"/>
      <c r="Q333" s="511"/>
      <c r="R333" s="511"/>
      <c r="S333" s="511"/>
      <c r="T333" s="511"/>
      <c r="U333" s="511"/>
      <c r="V333" s="511"/>
      <c r="W333" s="511"/>
      <c r="X333" s="511"/>
      <c r="Y333" s="521">
        <f>SUM(Y334:AD339)</f>
        <v>0</v>
      </c>
      <c r="Z333" s="521"/>
      <c r="AA333" s="521"/>
      <c r="AB333" s="521"/>
      <c r="AC333" s="521"/>
      <c r="AD333" s="521"/>
      <c r="AE333" s="521">
        <f>SUM(AE334:AF339)</f>
        <v>0</v>
      </c>
      <c r="AF333" s="521"/>
      <c r="AG333" s="521">
        <f>SUM(AG334:AH339)</f>
        <v>0</v>
      </c>
      <c r="AH333" s="521"/>
    </row>
    <row r="334" spans="2:34" ht="12" customHeight="1">
      <c r="B334" s="513" t="s">
        <v>56</v>
      </c>
      <c r="C334" s="513"/>
      <c r="D334" s="513"/>
      <c r="E334" s="513"/>
      <c r="F334" s="513"/>
      <c r="G334" s="513"/>
      <c r="H334" s="513"/>
      <c r="I334" s="513"/>
      <c r="J334" s="513"/>
      <c r="K334" s="513"/>
      <c r="L334" s="513"/>
      <c r="M334" s="513"/>
      <c r="N334" s="513"/>
      <c r="O334" s="513"/>
      <c r="P334" s="513"/>
      <c r="Q334" s="513"/>
      <c r="R334" s="513"/>
      <c r="S334" s="513"/>
      <c r="T334" s="513"/>
      <c r="U334" s="513"/>
      <c r="V334" s="513"/>
      <c r="W334" s="513"/>
      <c r="X334" s="513"/>
      <c r="Y334" s="324"/>
      <c r="Z334" s="324"/>
      <c r="AA334" s="324"/>
      <c r="AB334" s="324"/>
      <c r="AC334" s="324"/>
      <c r="AD334" s="324"/>
      <c r="AE334" s="324"/>
      <c r="AF334" s="324"/>
      <c r="AG334" s="321">
        <f aca="true" t="shared" si="0" ref="AG334:AG339">AE334+Y334</f>
        <v>0</v>
      </c>
      <c r="AH334" s="321"/>
    </row>
    <row r="335" spans="2:34" ht="12" customHeight="1">
      <c r="B335" s="513" t="s">
        <v>57</v>
      </c>
      <c r="C335" s="513"/>
      <c r="D335" s="513"/>
      <c r="E335" s="513"/>
      <c r="F335" s="513"/>
      <c r="G335" s="513"/>
      <c r="H335" s="513"/>
      <c r="I335" s="513"/>
      <c r="J335" s="513"/>
      <c r="K335" s="513"/>
      <c r="L335" s="513"/>
      <c r="M335" s="513"/>
      <c r="N335" s="513"/>
      <c r="O335" s="513"/>
      <c r="P335" s="513"/>
      <c r="Q335" s="513"/>
      <c r="R335" s="513"/>
      <c r="S335" s="513"/>
      <c r="T335" s="513"/>
      <c r="U335" s="513"/>
      <c r="V335" s="513"/>
      <c r="W335" s="513"/>
      <c r="X335" s="513"/>
      <c r="Y335" s="324"/>
      <c r="Z335" s="324"/>
      <c r="AA335" s="324"/>
      <c r="AB335" s="324"/>
      <c r="AC335" s="324"/>
      <c r="AD335" s="324"/>
      <c r="AE335" s="324"/>
      <c r="AF335" s="324"/>
      <c r="AG335" s="321">
        <f t="shared" si="0"/>
        <v>0</v>
      </c>
      <c r="AH335" s="321"/>
    </row>
    <row r="336" spans="2:34" ht="12" customHeight="1">
      <c r="B336" s="513" t="s">
        <v>58</v>
      </c>
      <c r="C336" s="513"/>
      <c r="D336" s="513"/>
      <c r="E336" s="513"/>
      <c r="F336" s="513"/>
      <c r="G336" s="513"/>
      <c r="H336" s="513"/>
      <c r="I336" s="513"/>
      <c r="J336" s="513"/>
      <c r="K336" s="513"/>
      <c r="L336" s="513"/>
      <c r="M336" s="513"/>
      <c r="N336" s="513"/>
      <c r="O336" s="513"/>
      <c r="P336" s="513"/>
      <c r="Q336" s="513"/>
      <c r="R336" s="513"/>
      <c r="S336" s="513"/>
      <c r="T336" s="513"/>
      <c r="U336" s="513"/>
      <c r="V336" s="513"/>
      <c r="W336" s="513"/>
      <c r="X336" s="513"/>
      <c r="Y336" s="324"/>
      <c r="Z336" s="324"/>
      <c r="AA336" s="324"/>
      <c r="AB336" s="324"/>
      <c r="AC336" s="324"/>
      <c r="AD336" s="324"/>
      <c r="AE336" s="324"/>
      <c r="AF336" s="324"/>
      <c r="AG336" s="321">
        <f t="shared" si="0"/>
        <v>0</v>
      </c>
      <c r="AH336" s="321"/>
    </row>
    <row r="337" spans="2:34" ht="24.75" customHeight="1">
      <c r="B337" s="398" t="s">
        <v>59</v>
      </c>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24"/>
      <c r="Z337" s="324"/>
      <c r="AA337" s="324"/>
      <c r="AB337" s="324"/>
      <c r="AC337" s="324"/>
      <c r="AD337" s="324"/>
      <c r="AE337" s="324"/>
      <c r="AF337" s="324"/>
      <c r="AG337" s="321">
        <f t="shared" si="0"/>
        <v>0</v>
      </c>
      <c r="AH337" s="321"/>
    </row>
    <row r="338" spans="2:34" ht="12" customHeight="1">
      <c r="B338" s="513" t="s">
        <v>60</v>
      </c>
      <c r="C338" s="513"/>
      <c r="D338" s="513"/>
      <c r="E338" s="513"/>
      <c r="F338" s="513"/>
      <c r="G338" s="513"/>
      <c r="H338" s="513"/>
      <c r="I338" s="513"/>
      <c r="J338" s="513"/>
      <c r="K338" s="513"/>
      <c r="L338" s="513"/>
      <c r="M338" s="513"/>
      <c r="N338" s="513"/>
      <c r="O338" s="513"/>
      <c r="P338" s="513"/>
      <c r="Q338" s="513"/>
      <c r="R338" s="513"/>
      <c r="S338" s="513"/>
      <c r="T338" s="513"/>
      <c r="U338" s="513"/>
      <c r="V338" s="513"/>
      <c r="W338" s="513"/>
      <c r="X338" s="513"/>
      <c r="Y338" s="324"/>
      <c r="Z338" s="324"/>
      <c r="AA338" s="324"/>
      <c r="AB338" s="324"/>
      <c r="AC338" s="324"/>
      <c r="AD338" s="324"/>
      <c r="AE338" s="324"/>
      <c r="AF338" s="324"/>
      <c r="AG338" s="321">
        <f t="shared" si="0"/>
        <v>0</v>
      </c>
      <c r="AH338" s="321"/>
    </row>
    <row r="339" spans="2:34" ht="12" customHeight="1">
      <c r="B339" s="513" t="s">
        <v>61</v>
      </c>
      <c r="C339" s="513"/>
      <c r="D339" s="513"/>
      <c r="E339" s="513"/>
      <c r="F339" s="513"/>
      <c r="G339" s="513"/>
      <c r="H339" s="513"/>
      <c r="I339" s="513"/>
      <c r="J339" s="513"/>
      <c r="K339" s="513"/>
      <c r="L339" s="513"/>
      <c r="M339" s="513"/>
      <c r="N339" s="513"/>
      <c r="O339" s="513"/>
      <c r="P339" s="513"/>
      <c r="Q339" s="513"/>
      <c r="R339" s="513"/>
      <c r="S339" s="513"/>
      <c r="T339" s="513"/>
      <c r="U339" s="513"/>
      <c r="V339" s="513"/>
      <c r="W339" s="513"/>
      <c r="X339" s="513"/>
      <c r="Y339" s="324"/>
      <c r="Z339" s="324"/>
      <c r="AA339" s="324"/>
      <c r="AB339" s="324"/>
      <c r="AC339" s="324"/>
      <c r="AD339" s="324"/>
      <c r="AE339" s="324"/>
      <c r="AF339" s="324"/>
      <c r="AG339" s="321">
        <f t="shared" si="0"/>
        <v>0</v>
      </c>
      <c r="AH339" s="321"/>
    </row>
    <row r="340" spans="2:34" ht="12" customHeight="1">
      <c r="B340" s="511" t="s">
        <v>62</v>
      </c>
      <c r="C340" s="511"/>
      <c r="D340" s="511"/>
      <c r="E340" s="511"/>
      <c r="F340" s="511"/>
      <c r="G340" s="511"/>
      <c r="H340" s="511"/>
      <c r="I340" s="511"/>
      <c r="J340" s="511"/>
      <c r="K340" s="511"/>
      <c r="L340" s="511"/>
      <c r="M340" s="511"/>
      <c r="N340" s="511"/>
      <c r="O340" s="511"/>
      <c r="P340" s="511"/>
      <c r="Q340" s="511"/>
      <c r="R340" s="511"/>
      <c r="S340" s="511"/>
      <c r="T340" s="511"/>
      <c r="U340" s="511"/>
      <c r="V340" s="511"/>
      <c r="W340" s="511"/>
      <c r="X340" s="511"/>
      <c r="Y340" s="521">
        <f>Y341+Y344+Y345</f>
        <v>0</v>
      </c>
      <c r="Z340" s="521"/>
      <c r="AA340" s="521"/>
      <c r="AB340" s="521"/>
      <c r="AC340" s="521"/>
      <c r="AD340" s="521"/>
      <c r="AE340" s="521">
        <f>AE341+AE344+AE345</f>
        <v>0</v>
      </c>
      <c r="AF340" s="521"/>
      <c r="AG340" s="521">
        <f>AG341+AG344+AG345</f>
        <v>0</v>
      </c>
      <c r="AH340" s="521"/>
    </row>
    <row r="341" spans="2:34" ht="12" customHeight="1">
      <c r="B341" s="513" t="s">
        <v>63</v>
      </c>
      <c r="C341" s="513"/>
      <c r="D341" s="513"/>
      <c r="E341" s="513"/>
      <c r="F341" s="513"/>
      <c r="G341" s="513"/>
      <c r="H341" s="513"/>
      <c r="I341" s="513"/>
      <c r="J341" s="513"/>
      <c r="K341" s="513"/>
      <c r="L341" s="513"/>
      <c r="M341" s="513"/>
      <c r="N341" s="513"/>
      <c r="O341" s="513"/>
      <c r="P341" s="513"/>
      <c r="Q341" s="513"/>
      <c r="R341" s="513"/>
      <c r="S341" s="513"/>
      <c r="T341" s="513"/>
      <c r="U341" s="513"/>
      <c r="V341" s="513"/>
      <c r="W341" s="513"/>
      <c r="X341" s="513"/>
      <c r="Y341" s="321">
        <f>Y342+Y343</f>
        <v>0</v>
      </c>
      <c r="Z341" s="321"/>
      <c r="AA341" s="321"/>
      <c r="AB341" s="321"/>
      <c r="AC341" s="321"/>
      <c r="AD341" s="321"/>
      <c r="AE341" s="321">
        <f>AE342+AE343</f>
        <v>0</v>
      </c>
      <c r="AF341" s="321"/>
      <c r="AG341" s="321">
        <f>AG342+AG343</f>
        <v>0</v>
      </c>
      <c r="AH341" s="321"/>
    </row>
    <row r="342" spans="2:34" ht="12" customHeight="1">
      <c r="B342" s="513" t="s">
        <v>64</v>
      </c>
      <c r="C342" s="513"/>
      <c r="D342" s="513"/>
      <c r="E342" s="513"/>
      <c r="F342" s="513"/>
      <c r="G342" s="513"/>
      <c r="H342" s="513"/>
      <c r="I342" s="513"/>
      <c r="J342" s="513"/>
      <c r="K342" s="513"/>
      <c r="L342" s="513"/>
      <c r="M342" s="513"/>
      <c r="N342" s="513"/>
      <c r="O342" s="513"/>
      <c r="P342" s="513"/>
      <c r="Q342" s="513"/>
      <c r="R342" s="513"/>
      <c r="S342" s="513"/>
      <c r="T342" s="513"/>
      <c r="U342" s="513"/>
      <c r="V342" s="513"/>
      <c r="W342" s="513"/>
      <c r="X342" s="513"/>
      <c r="Y342" s="324"/>
      <c r="Z342" s="324"/>
      <c r="AA342" s="324"/>
      <c r="AB342" s="324"/>
      <c r="AC342" s="324"/>
      <c r="AD342" s="324"/>
      <c r="AE342" s="324"/>
      <c r="AF342" s="324"/>
      <c r="AG342" s="321">
        <f>Y342+AE342</f>
        <v>0</v>
      </c>
      <c r="AH342" s="321"/>
    </row>
    <row r="343" spans="2:34" ht="12" customHeight="1">
      <c r="B343" s="513" t="s">
        <v>65</v>
      </c>
      <c r="C343" s="513"/>
      <c r="D343" s="513"/>
      <c r="E343" s="513"/>
      <c r="F343" s="513"/>
      <c r="G343" s="513"/>
      <c r="H343" s="513"/>
      <c r="I343" s="513"/>
      <c r="J343" s="513"/>
      <c r="K343" s="513"/>
      <c r="L343" s="513"/>
      <c r="M343" s="513"/>
      <c r="N343" s="513"/>
      <c r="O343" s="513"/>
      <c r="P343" s="513"/>
      <c r="Q343" s="513"/>
      <c r="R343" s="513"/>
      <c r="S343" s="513"/>
      <c r="T343" s="513"/>
      <c r="U343" s="513"/>
      <c r="V343" s="513"/>
      <c r="W343" s="513"/>
      <c r="X343" s="513"/>
      <c r="Y343" s="324"/>
      <c r="Z343" s="324"/>
      <c r="AA343" s="324"/>
      <c r="AB343" s="324"/>
      <c r="AC343" s="324"/>
      <c r="AD343" s="324"/>
      <c r="AE343" s="324"/>
      <c r="AF343" s="324"/>
      <c r="AG343" s="321">
        <f>AE343+Y343</f>
        <v>0</v>
      </c>
      <c r="AH343" s="321"/>
    </row>
    <row r="344" spans="2:34" ht="12" customHeight="1">
      <c r="B344" s="513" t="s">
        <v>66</v>
      </c>
      <c r="C344" s="513"/>
      <c r="D344" s="513"/>
      <c r="E344" s="513"/>
      <c r="F344" s="513"/>
      <c r="G344" s="513"/>
      <c r="H344" s="513"/>
      <c r="I344" s="513"/>
      <c r="J344" s="513"/>
      <c r="K344" s="513"/>
      <c r="L344" s="513"/>
      <c r="M344" s="513"/>
      <c r="N344" s="513"/>
      <c r="O344" s="513"/>
      <c r="P344" s="513"/>
      <c r="Q344" s="513"/>
      <c r="R344" s="513"/>
      <c r="S344" s="513"/>
      <c r="T344" s="513"/>
      <c r="U344" s="513"/>
      <c r="V344" s="513"/>
      <c r="W344" s="513"/>
      <c r="X344" s="513"/>
      <c r="Y344" s="324"/>
      <c r="Z344" s="324"/>
      <c r="AA344" s="324"/>
      <c r="AB344" s="324"/>
      <c r="AC344" s="324"/>
      <c r="AD344" s="324"/>
      <c r="AE344" s="324"/>
      <c r="AF344" s="324"/>
      <c r="AG344" s="321">
        <f>AE344+Y344</f>
        <v>0</v>
      </c>
      <c r="AH344" s="321"/>
    </row>
    <row r="345" spans="2:34" ht="12" customHeight="1">
      <c r="B345" s="513" t="s">
        <v>67</v>
      </c>
      <c r="C345" s="513"/>
      <c r="D345" s="513"/>
      <c r="E345" s="513"/>
      <c r="F345" s="513"/>
      <c r="G345" s="513"/>
      <c r="H345" s="513"/>
      <c r="I345" s="513"/>
      <c r="J345" s="513"/>
      <c r="K345" s="513"/>
      <c r="L345" s="513"/>
      <c r="M345" s="513"/>
      <c r="N345" s="513"/>
      <c r="O345" s="513"/>
      <c r="P345" s="513"/>
      <c r="Q345" s="513"/>
      <c r="R345" s="513"/>
      <c r="S345" s="513"/>
      <c r="T345" s="513"/>
      <c r="U345" s="513"/>
      <c r="V345" s="513"/>
      <c r="W345" s="513"/>
      <c r="X345" s="513"/>
      <c r="Y345" s="419"/>
      <c r="Z345" s="419"/>
      <c r="AA345" s="419"/>
      <c r="AB345" s="419"/>
      <c r="AC345" s="419"/>
      <c r="AD345" s="419"/>
      <c r="AE345" s="324"/>
      <c r="AF345" s="324"/>
      <c r="AG345" s="321">
        <f>AE345+Y345</f>
        <v>0</v>
      </c>
      <c r="AH345" s="321"/>
    </row>
    <row r="346" spans="2:34" ht="12" customHeight="1">
      <c r="B346" s="513" t="s">
        <v>406</v>
      </c>
      <c r="C346" s="513"/>
      <c r="D346" s="513"/>
      <c r="E346" s="513"/>
      <c r="F346" s="513"/>
      <c r="G346" s="513"/>
      <c r="H346" s="513"/>
      <c r="I346" s="513"/>
      <c r="J346" s="513"/>
      <c r="K346" s="513"/>
      <c r="L346" s="513"/>
      <c r="M346" s="513"/>
      <c r="N346" s="513"/>
      <c r="O346" s="513"/>
      <c r="P346" s="513"/>
      <c r="Q346" s="513"/>
      <c r="R346" s="513"/>
      <c r="S346" s="513"/>
      <c r="T346" s="519" t="e">
        <f>Y345/(Y321+Y322+Y323+Y324+Y333)</f>
        <v>#DIV/0!</v>
      </c>
      <c r="U346" s="519"/>
      <c r="V346" s="519"/>
      <c r="W346" s="519"/>
      <c r="X346" s="519"/>
      <c r="Y346" s="520">
        <v>0</v>
      </c>
      <c r="Z346" s="520"/>
      <c r="AA346" s="520"/>
      <c r="AB346" s="520"/>
      <c r="AC346" s="520"/>
      <c r="AD346" s="520"/>
      <c r="AE346" s="520"/>
      <c r="AF346" s="520"/>
      <c r="AG346" s="520"/>
      <c r="AH346" s="520"/>
    </row>
    <row r="347" spans="2:34" ht="12" customHeight="1">
      <c r="B347" s="511" t="s">
        <v>68</v>
      </c>
      <c r="C347" s="511"/>
      <c r="D347" s="511"/>
      <c r="E347" s="511"/>
      <c r="F347" s="511"/>
      <c r="G347" s="511"/>
      <c r="H347" s="511"/>
      <c r="I347" s="511"/>
      <c r="J347" s="511"/>
      <c r="K347" s="511"/>
      <c r="L347" s="511"/>
      <c r="M347" s="511"/>
      <c r="N347" s="511"/>
      <c r="O347" s="511"/>
      <c r="P347" s="511"/>
      <c r="Q347" s="511"/>
      <c r="R347" s="511"/>
      <c r="S347" s="511"/>
      <c r="T347" s="511"/>
      <c r="U347" s="511"/>
      <c r="V347" s="511"/>
      <c r="W347" s="511"/>
      <c r="X347" s="511"/>
      <c r="Y347" s="521">
        <f>Y349</f>
        <v>0</v>
      </c>
      <c r="Z347" s="521"/>
      <c r="AA347" s="521"/>
      <c r="AB347" s="521"/>
      <c r="AC347" s="521"/>
      <c r="AD347" s="521"/>
      <c r="AE347" s="521">
        <f>AE348+AE349</f>
        <v>0</v>
      </c>
      <c r="AF347" s="521"/>
      <c r="AG347" s="521">
        <f>AG348+AG349</f>
        <v>0</v>
      </c>
      <c r="AH347" s="521"/>
    </row>
    <row r="348" spans="2:34" ht="12" customHeight="1">
      <c r="B348" s="513" t="s">
        <v>69</v>
      </c>
      <c r="C348" s="513"/>
      <c r="D348" s="513"/>
      <c r="E348" s="513"/>
      <c r="F348" s="513"/>
      <c r="G348" s="513"/>
      <c r="H348" s="513"/>
      <c r="I348" s="513"/>
      <c r="J348" s="513"/>
      <c r="K348" s="513"/>
      <c r="L348" s="513"/>
      <c r="M348" s="513"/>
      <c r="N348" s="513"/>
      <c r="O348" s="513"/>
      <c r="P348" s="513"/>
      <c r="Q348" s="513"/>
      <c r="R348" s="513"/>
      <c r="S348" s="513"/>
      <c r="T348" s="513"/>
      <c r="U348" s="513"/>
      <c r="V348" s="513"/>
      <c r="W348" s="513"/>
      <c r="X348" s="513"/>
      <c r="Y348" s="512"/>
      <c r="Z348" s="512"/>
      <c r="AA348" s="512"/>
      <c r="AB348" s="512"/>
      <c r="AC348" s="512"/>
      <c r="AD348" s="512"/>
      <c r="AE348" s="324"/>
      <c r="AF348" s="324"/>
      <c r="AG348" s="321">
        <f>AE348</f>
        <v>0</v>
      </c>
      <c r="AH348" s="321"/>
    </row>
    <row r="349" spans="2:34" ht="12" customHeight="1">
      <c r="B349" s="513" t="s">
        <v>70</v>
      </c>
      <c r="C349" s="513"/>
      <c r="D349" s="513"/>
      <c r="E349" s="513"/>
      <c r="F349" s="513"/>
      <c r="G349" s="513"/>
      <c r="H349" s="513"/>
      <c r="I349" s="513"/>
      <c r="J349" s="513"/>
      <c r="K349" s="513"/>
      <c r="L349" s="513"/>
      <c r="M349" s="513"/>
      <c r="N349" s="513"/>
      <c r="O349" s="513"/>
      <c r="P349" s="513"/>
      <c r="Q349" s="513"/>
      <c r="R349" s="513"/>
      <c r="S349" s="513"/>
      <c r="T349" s="513"/>
      <c r="U349" s="513"/>
      <c r="V349" s="513"/>
      <c r="W349" s="513"/>
      <c r="X349" s="513"/>
      <c r="Y349" s="324"/>
      <c r="Z349" s="324"/>
      <c r="AA349" s="324"/>
      <c r="AB349" s="324"/>
      <c r="AC349" s="324"/>
      <c r="AD349" s="324"/>
      <c r="AE349" s="324"/>
      <c r="AF349" s="324"/>
      <c r="AG349" s="321">
        <f>AE349+Y349</f>
        <v>0</v>
      </c>
      <c r="AH349" s="321"/>
    </row>
    <row r="350" spans="2:34" ht="12" customHeight="1">
      <c r="B350" s="511" t="s">
        <v>192</v>
      </c>
      <c r="C350" s="511"/>
      <c r="D350" s="511"/>
      <c r="E350" s="511"/>
      <c r="F350" s="511"/>
      <c r="G350" s="511"/>
      <c r="H350" s="511"/>
      <c r="I350" s="511"/>
      <c r="J350" s="511"/>
      <c r="K350" s="511"/>
      <c r="L350" s="511"/>
      <c r="M350" s="511"/>
      <c r="N350" s="511"/>
      <c r="O350" s="511"/>
      <c r="P350" s="511"/>
      <c r="Q350" s="511"/>
      <c r="R350" s="511"/>
      <c r="S350" s="511"/>
      <c r="T350" s="511"/>
      <c r="U350" s="511"/>
      <c r="V350" s="511"/>
      <c r="W350" s="511"/>
      <c r="X350" s="511"/>
      <c r="Y350" s="321">
        <f>Y347+Y340+Y333+Y324+Y323+Y319</f>
        <v>0</v>
      </c>
      <c r="Z350" s="321"/>
      <c r="AA350" s="321"/>
      <c r="AB350" s="321"/>
      <c r="AC350" s="321"/>
      <c r="AD350" s="321"/>
      <c r="AE350" s="321">
        <f>AE347+AE340+AE333+AE324+AE323+AE319</f>
        <v>0</v>
      </c>
      <c r="AF350" s="321"/>
      <c r="AG350" s="321">
        <f>AG347+AG340+AG333+AG324+AG323+AG319</f>
        <v>0</v>
      </c>
      <c r="AH350" s="321"/>
    </row>
    <row r="351" spans="2:34" ht="12" customHeight="1">
      <c r="B351" s="513" t="s">
        <v>71</v>
      </c>
      <c r="C351" s="513"/>
      <c r="D351" s="513"/>
      <c r="E351" s="513"/>
      <c r="F351" s="513"/>
      <c r="G351" s="513"/>
      <c r="H351" s="513"/>
      <c r="I351" s="513"/>
      <c r="J351" s="513"/>
      <c r="K351" s="513"/>
      <c r="L351" s="513"/>
      <c r="M351" s="513"/>
      <c r="N351" s="513"/>
      <c r="O351" s="513"/>
      <c r="P351" s="513"/>
      <c r="Q351" s="513"/>
      <c r="R351" s="513"/>
      <c r="S351" s="513"/>
      <c r="T351" s="513"/>
      <c r="U351" s="513"/>
      <c r="V351" s="513"/>
      <c r="W351" s="513"/>
      <c r="X351" s="513"/>
      <c r="Y351" s="515" t="str">
        <f>IF(Y352&lt;=PRODUCT(0.05,Y350),"Actualizare mai mica de 5% din valoarea eligibila","")</f>
        <v>Actualizare mai mica de 5% din valoarea eligibila</v>
      </c>
      <c r="Z351" s="516"/>
      <c r="AA351" s="516"/>
      <c r="AB351" s="516"/>
      <c r="AC351" s="516"/>
      <c r="AD351" s="516"/>
      <c r="AE351" s="516"/>
      <c r="AF351" s="517" t="str">
        <f>IF(Y352&lt;=PRODUCT(0.05,Y350),"","Actualizare mai mare de 5% din valoarea eligibila!")</f>
        <v/>
      </c>
      <c r="AG351" s="517"/>
      <c r="AH351" s="518"/>
    </row>
    <row r="352" spans="2:34" ht="12" customHeight="1">
      <c r="B352" s="511" t="s">
        <v>72</v>
      </c>
      <c r="C352" s="511"/>
      <c r="D352" s="511"/>
      <c r="E352" s="511"/>
      <c r="F352" s="511"/>
      <c r="G352" s="511"/>
      <c r="H352" s="511"/>
      <c r="I352" s="511"/>
      <c r="J352" s="511"/>
      <c r="K352" s="511"/>
      <c r="L352" s="511"/>
      <c r="M352" s="511"/>
      <c r="N352" s="511"/>
      <c r="O352" s="511"/>
      <c r="P352" s="511"/>
      <c r="Q352" s="511"/>
      <c r="R352" s="511"/>
      <c r="S352" s="511"/>
      <c r="T352" s="511"/>
      <c r="U352" s="511"/>
      <c r="V352" s="511"/>
      <c r="W352" s="511"/>
      <c r="X352" s="511"/>
      <c r="Y352" s="324"/>
      <c r="Z352" s="324"/>
      <c r="AA352" s="324"/>
      <c r="AB352" s="324"/>
      <c r="AC352" s="324"/>
      <c r="AD352" s="324"/>
      <c r="AE352" s="512">
        <f>AE350</f>
        <v>0</v>
      </c>
      <c r="AF352" s="512"/>
      <c r="AG352" s="321">
        <f>Y352</f>
        <v>0</v>
      </c>
      <c r="AH352" s="321"/>
    </row>
    <row r="353" spans="2:34" ht="12" customHeight="1">
      <c r="B353" s="511" t="s">
        <v>73</v>
      </c>
      <c r="C353" s="511"/>
      <c r="D353" s="511"/>
      <c r="E353" s="511"/>
      <c r="F353" s="511"/>
      <c r="G353" s="511"/>
      <c r="H353" s="511"/>
      <c r="I353" s="511"/>
      <c r="J353" s="511"/>
      <c r="K353" s="511"/>
      <c r="L353" s="511"/>
      <c r="M353" s="511"/>
      <c r="N353" s="511"/>
      <c r="O353" s="511"/>
      <c r="P353" s="511"/>
      <c r="Q353" s="511"/>
      <c r="R353" s="511"/>
      <c r="S353" s="511"/>
      <c r="T353" s="511"/>
      <c r="U353" s="511"/>
      <c r="V353" s="511"/>
      <c r="W353" s="511"/>
      <c r="X353" s="511"/>
      <c r="Y353" s="321">
        <f>Y350+Y352</f>
        <v>0</v>
      </c>
      <c r="Z353" s="321"/>
      <c r="AA353" s="321"/>
      <c r="AB353" s="321"/>
      <c r="AC353" s="321"/>
      <c r="AD353" s="321"/>
      <c r="AE353" s="512"/>
      <c r="AF353" s="512"/>
      <c r="AG353" s="321">
        <f>AE352+Y353</f>
        <v>0</v>
      </c>
      <c r="AH353" s="321"/>
    </row>
    <row r="354" spans="2:34" ht="12" customHeight="1">
      <c r="B354" s="511" t="s">
        <v>74</v>
      </c>
      <c r="C354" s="511"/>
      <c r="D354" s="511"/>
      <c r="E354" s="511"/>
      <c r="F354" s="511"/>
      <c r="G354" s="511"/>
      <c r="H354" s="511"/>
      <c r="I354" s="511"/>
      <c r="J354" s="511"/>
      <c r="K354" s="511"/>
      <c r="L354" s="511"/>
      <c r="M354" s="511"/>
      <c r="N354" s="511"/>
      <c r="O354" s="511"/>
      <c r="P354" s="511"/>
      <c r="Q354" s="511"/>
      <c r="R354" s="511"/>
      <c r="S354" s="511"/>
      <c r="T354" s="511"/>
      <c r="U354" s="511"/>
      <c r="V354" s="511"/>
      <c r="W354" s="511"/>
      <c r="X354" s="511"/>
      <c r="Y354" s="324"/>
      <c r="Z354" s="324"/>
      <c r="AA354" s="324"/>
      <c r="AB354" s="324"/>
      <c r="AC354" s="324"/>
      <c r="AD354" s="324"/>
      <c r="AE354" s="324"/>
      <c r="AF354" s="324"/>
      <c r="AG354" s="321">
        <f>Y354+AE354</f>
        <v>0</v>
      </c>
      <c r="AH354" s="321"/>
    </row>
    <row r="355" spans="2:34" ht="12" customHeight="1">
      <c r="B355" s="511" t="s">
        <v>75</v>
      </c>
      <c r="C355" s="511"/>
      <c r="D355" s="511"/>
      <c r="E355" s="511"/>
      <c r="F355" s="511"/>
      <c r="G355" s="511"/>
      <c r="H355" s="511"/>
      <c r="I355" s="511"/>
      <c r="J355" s="511"/>
      <c r="K355" s="511"/>
      <c r="L355" s="511"/>
      <c r="M355" s="511"/>
      <c r="N355" s="511"/>
      <c r="O355" s="511"/>
      <c r="P355" s="511"/>
      <c r="Q355" s="511"/>
      <c r="R355" s="511"/>
      <c r="S355" s="511"/>
      <c r="T355" s="511"/>
      <c r="U355" s="511"/>
      <c r="V355" s="511"/>
      <c r="W355" s="511"/>
      <c r="X355" s="511"/>
      <c r="Y355" s="321">
        <f>AG353+AG354</f>
        <v>0</v>
      </c>
      <c r="Z355" s="321"/>
      <c r="AA355" s="321"/>
      <c r="AB355" s="321"/>
      <c r="AC355" s="321"/>
      <c r="AD355" s="321"/>
      <c r="AE355" s="321"/>
      <c r="AF355" s="321"/>
      <c r="AG355" s="321"/>
      <c r="AH355" s="321"/>
    </row>
    <row r="356" spans="2:34" ht="12" customHeight="1">
      <c r="B356" s="510"/>
      <c r="C356" s="510"/>
      <c r="D356" s="510"/>
      <c r="E356" s="510"/>
      <c r="F356" s="510"/>
      <c r="G356" s="510"/>
      <c r="H356" s="510"/>
      <c r="I356" s="510"/>
      <c r="J356" s="510"/>
      <c r="K356" s="510"/>
      <c r="L356" s="510"/>
      <c r="M356" s="510"/>
      <c r="N356" s="510"/>
      <c r="O356" s="510"/>
      <c r="P356" s="510"/>
      <c r="Q356" s="510"/>
      <c r="R356" s="510"/>
      <c r="S356" s="510"/>
      <c r="T356" s="510"/>
      <c r="U356" s="510"/>
      <c r="V356" s="510"/>
      <c r="W356" s="510"/>
      <c r="X356" s="510"/>
      <c r="Y356" s="500" t="s">
        <v>76</v>
      </c>
      <c r="Z356" s="500"/>
      <c r="AA356" s="500"/>
      <c r="AB356" s="500"/>
      <c r="AC356" s="500"/>
      <c r="AD356" s="500"/>
      <c r="AE356" s="500" t="s">
        <v>42</v>
      </c>
      <c r="AF356" s="500"/>
      <c r="AG356" s="501"/>
      <c r="AH356" s="501"/>
    </row>
    <row r="357" spans="2:34" ht="12" customHeight="1">
      <c r="B357" s="322" t="s">
        <v>77</v>
      </c>
      <c r="C357" s="322"/>
      <c r="D357" s="322"/>
      <c r="E357" s="322"/>
      <c r="F357" s="322"/>
      <c r="G357" s="322"/>
      <c r="H357" s="322"/>
      <c r="I357" s="322"/>
      <c r="J357" s="322"/>
      <c r="K357" s="322"/>
      <c r="L357" s="322"/>
      <c r="M357" s="322"/>
      <c r="N357" s="322"/>
      <c r="O357" s="322"/>
      <c r="P357" s="322"/>
      <c r="Q357" s="322"/>
      <c r="R357" s="322"/>
      <c r="S357" s="322"/>
      <c r="T357" s="322"/>
      <c r="U357" s="322"/>
      <c r="V357" s="322"/>
      <c r="W357" s="322"/>
      <c r="X357" s="322"/>
      <c r="Y357" s="321">
        <f>AE357*R313</f>
        <v>0</v>
      </c>
      <c r="Z357" s="321"/>
      <c r="AA357" s="321"/>
      <c r="AB357" s="321"/>
      <c r="AC357" s="321"/>
      <c r="AD357" s="321"/>
      <c r="AE357" s="321">
        <f>Y355</f>
        <v>0</v>
      </c>
      <c r="AF357" s="321"/>
      <c r="AG357" s="321"/>
      <c r="AH357" s="321"/>
    </row>
    <row r="358" spans="2:34" ht="12" customHeight="1">
      <c r="B358" s="322" t="s">
        <v>78</v>
      </c>
      <c r="C358" s="322"/>
      <c r="D358" s="322"/>
      <c r="E358" s="322"/>
      <c r="F358" s="322"/>
      <c r="G358" s="322"/>
      <c r="H358" s="322"/>
      <c r="I358" s="322"/>
      <c r="J358" s="322"/>
      <c r="K358" s="322"/>
      <c r="L358" s="322"/>
      <c r="M358" s="322"/>
      <c r="N358" s="322"/>
      <c r="O358" s="322"/>
      <c r="P358" s="322"/>
      <c r="Q358" s="322"/>
      <c r="R358" s="322"/>
      <c r="S358" s="322"/>
      <c r="T358" s="322"/>
      <c r="U358" s="322"/>
      <c r="V358" s="322"/>
      <c r="W358" s="322"/>
      <c r="X358" s="322"/>
      <c r="Y358" s="321">
        <f>AE358*R313</f>
        <v>0</v>
      </c>
      <c r="Z358" s="321"/>
      <c r="AA358" s="321"/>
      <c r="AB358" s="321"/>
      <c r="AC358" s="321"/>
      <c r="AD358" s="321"/>
      <c r="AE358" s="321">
        <f>Y353+Y354</f>
        <v>0</v>
      </c>
      <c r="AF358" s="321"/>
      <c r="AG358" s="321"/>
      <c r="AH358" s="321"/>
    </row>
    <row r="359" spans="2:34" ht="14.4" customHeight="1">
      <c r="B359" s="322" t="s">
        <v>79</v>
      </c>
      <c r="C359" s="322"/>
      <c r="D359" s="322"/>
      <c r="E359" s="322"/>
      <c r="F359" s="322"/>
      <c r="G359" s="322"/>
      <c r="H359" s="322"/>
      <c r="I359" s="322"/>
      <c r="J359" s="322"/>
      <c r="K359" s="322"/>
      <c r="L359" s="322"/>
      <c r="M359" s="322"/>
      <c r="N359" s="322"/>
      <c r="O359" s="322"/>
      <c r="P359" s="322"/>
      <c r="Q359" s="322"/>
      <c r="R359" s="322"/>
      <c r="S359" s="322"/>
      <c r="T359" s="322"/>
      <c r="U359" s="322"/>
      <c r="V359" s="322"/>
      <c r="W359" s="322"/>
      <c r="X359" s="322"/>
      <c r="Y359" s="321">
        <f>AE359*R313</f>
        <v>0</v>
      </c>
      <c r="Z359" s="321"/>
      <c r="AA359" s="321"/>
      <c r="AB359" s="321"/>
      <c r="AC359" s="321"/>
      <c r="AD359" s="321"/>
      <c r="AE359" s="321">
        <f>AE350+AE354</f>
        <v>0</v>
      </c>
      <c r="AF359" s="321"/>
      <c r="AG359" s="321"/>
      <c r="AH359" s="321"/>
    </row>
    <row r="360" spans="2:34" ht="12" customHeight="1">
      <c r="B360" s="323" t="s">
        <v>80</v>
      </c>
      <c r="C360" s="323"/>
      <c r="D360" s="323"/>
      <c r="E360" s="323"/>
      <c r="F360" s="323"/>
      <c r="G360" s="323"/>
      <c r="H360" s="323"/>
      <c r="I360" s="323"/>
      <c r="J360" s="323"/>
      <c r="K360" s="323"/>
      <c r="L360" s="323"/>
      <c r="M360" s="323"/>
      <c r="N360" s="323"/>
      <c r="O360" s="323"/>
      <c r="P360" s="323"/>
      <c r="Q360" s="323"/>
      <c r="R360" s="323"/>
      <c r="S360" s="323"/>
      <c r="T360" s="323"/>
      <c r="U360" s="323"/>
      <c r="V360" s="323"/>
      <c r="W360" s="323"/>
      <c r="X360" s="323"/>
      <c r="Y360" s="323" t="s">
        <v>39</v>
      </c>
      <c r="Z360" s="323"/>
      <c r="AA360" s="323"/>
      <c r="AB360" s="323"/>
      <c r="AC360" s="323"/>
      <c r="AD360" s="323"/>
      <c r="AE360" s="323" t="s">
        <v>40</v>
      </c>
      <c r="AF360" s="323"/>
      <c r="AG360" s="323" t="s">
        <v>41</v>
      </c>
      <c r="AH360" s="323"/>
    </row>
    <row r="361" spans="2:34" ht="13.2" customHeight="1">
      <c r="B361" s="323"/>
      <c r="C361" s="323"/>
      <c r="D361" s="323"/>
      <c r="E361" s="323"/>
      <c r="F361" s="323"/>
      <c r="G361" s="323"/>
      <c r="H361" s="323"/>
      <c r="I361" s="323"/>
      <c r="J361" s="323"/>
      <c r="K361" s="323"/>
      <c r="L361" s="323"/>
      <c r="M361" s="323"/>
      <c r="N361" s="323"/>
      <c r="O361" s="323"/>
      <c r="P361" s="323"/>
      <c r="Q361" s="323"/>
      <c r="R361" s="323"/>
      <c r="S361" s="323"/>
      <c r="T361" s="323"/>
      <c r="U361" s="323"/>
      <c r="V361" s="323"/>
      <c r="W361" s="323"/>
      <c r="X361" s="323"/>
      <c r="Y361" s="323" t="s">
        <v>42</v>
      </c>
      <c r="Z361" s="323"/>
      <c r="AA361" s="323"/>
      <c r="AB361" s="323"/>
      <c r="AC361" s="323"/>
      <c r="AD361" s="323"/>
      <c r="AE361" s="323" t="s">
        <v>42</v>
      </c>
      <c r="AF361" s="323"/>
      <c r="AG361" s="323" t="s">
        <v>42</v>
      </c>
      <c r="AH361" s="323"/>
    </row>
    <row r="362" spans="2:34" ht="13.2" customHeight="1">
      <c r="B362" s="322" t="s">
        <v>81</v>
      </c>
      <c r="C362" s="322"/>
      <c r="D362" s="322"/>
      <c r="E362" s="322"/>
      <c r="F362" s="322"/>
      <c r="G362" s="322"/>
      <c r="H362" s="322"/>
      <c r="I362" s="322"/>
      <c r="J362" s="322"/>
      <c r="K362" s="322"/>
      <c r="L362" s="322"/>
      <c r="M362" s="322"/>
      <c r="N362" s="322"/>
      <c r="O362" s="322"/>
      <c r="P362" s="322"/>
      <c r="Q362" s="322"/>
      <c r="R362" s="322"/>
      <c r="S362" s="322"/>
      <c r="T362" s="322"/>
      <c r="U362" s="322"/>
      <c r="V362" s="322"/>
      <c r="W362" s="322"/>
      <c r="X362" s="322"/>
      <c r="Y362" s="419"/>
      <c r="Z362" s="419"/>
      <c r="AA362" s="419"/>
      <c r="AB362" s="419"/>
      <c r="AC362" s="419"/>
      <c r="AD362" s="419"/>
      <c r="AE362" s="512"/>
      <c r="AF362" s="512"/>
      <c r="AG362" s="321">
        <f>Y362</f>
        <v>0</v>
      </c>
      <c r="AH362" s="321"/>
    </row>
    <row r="363" spans="2:34" ht="13.2" customHeight="1">
      <c r="B363" s="322" t="s">
        <v>82</v>
      </c>
      <c r="C363" s="322"/>
      <c r="D363" s="322"/>
      <c r="E363" s="322"/>
      <c r="F363" s="322"/>
      <c r="G363" s="322"/>
      <c r="H363" s="322"/>
      <c r="I363" s="322"/>
      <c r="J363" s="322"/>
      <c r="K363" s="322"/>
      <c r="L363" s="322"/>
      <c r="M363" s="322"/>
      <c r="N363" s="322"/>
      <c r="O363" s="322"/>
      <c r="P363" s="322"/>
      <c r="Q363" s="322"/>
      <c r="R363" s="322"/>
      <c r="S363" s="322"/>
      <c r="T363" s="322"/>
      <c r="U363" s="322"/>
      <c r="V363" s="322"/>
      <c r="W363" s="322"/>
      <c r="X363" s="322"/>
      <c r="Y363" s="321">
        <f>Y364+Y365</f>
        <v>0</v>
      </c>
      <c r="Z363" s="321"/>
      <c r="AA363" s="321"/>
      <c r="AB363" s="321"/>
      <c r="AC363" s="321"/>
      <c r="AD363" s="321"/>
      <c r="AE363" s="321">
        <f>AE364+AE365</f>
        <v>0</v>
      </c>
      <c r="AF363" s="321"/>
      <c r="AG363" s="321">
        <f>AE363+Y363</f>
        <v>0</v>
      </c>
      <c r="AH363" s="321"/>
    </row>
    <row r="364" spans="2:34" ht="13.2" customHeight="1">
      <c r="B364" s="322" t="s">
        <v>332</v>
      </c>
      <c r="C364" s="322"/>
      <c r="D364" s="322"/>
      <c r="E364" s="322"/>
      <c r="F364" s="322"/>
      <c r="G364" s="322"/>
      <c r="H364" s="322"/>
      <c r="I364" s="322"/>
      <c r="J364" s="322"/>
      <c r="K364" s="322"/>
      <c r="L364" s="322"/>
      <c r="M364" s="322"/>
      <c r="N364" s="322"/>
      <c r="O364" s="322"/>
      <c r="P364" s="322"/>
      <c r="Q364" s="322"/>
      <c r="R364" s="322"/>
      <c r="S364" s="322"/>
      <c r="T364" s="322"/>
      <c r="U364" s="322"/>
      <c r="V364" s="322"/>
      <c r="W364" s="322"/>
      <c r="X364" s="322"/>
      <c r="Y364" s="324"/>
      <c r="Z364" s="324"/>
      <c r="AA364" s="324"/>
      <c r="AB364" s="324"/>
      <c r="AC364" s="324"/>
      <c r="AD364" s="324"/>
      <c r="AE364" s="324"/>
      <c r="AF364" s="324"/>
      <c r="AG364" s="321">
        <f>AE364+Y364</f>
        <v>0</v>
      </c>
      <c r="AH364" s="321"/>
    </row>
    <row r="365" spans="2:34" ht="13.2" customHeight="1">
      <c r="B365" s="322" t="s">
        <v>333</v>
      </c>
      <c r="C365" s="322"/>
      <c r="D365" s="322"/>
      <c r="E365" s="322"/>
      <c r="F365" s="322"/>
      <c r="G365" s="322"/>
      <c r="H365" s="322"/>
      <c r="I365" s="322"/>
      <c r="J365" s="322"/>
      <c r="K365" s="322"/>
      <c r="L365" s="322"/>
      <c r="M365" s="322"/>
      <c r="N365" s="322"/>
      <c r="O365" s="322"/>
      <c r="P365" s="322"/>
      <c r="Q365" s="322"/>
      <c r="R365" s="322"/>
      <c r="S365" s="322"/>
      <c r="T365" s="322"/>
      <c r="U365" s="322"/>
      <c r="V365" s="322"/>
      <c r="W365" s="322"/>
      <c r="X365" s="322"/>
      <c r="Y365" s="324"/>
      <c r="Z365" s="324"/>
      <c r="AA365" s="324"/>
      <c r="AB365" s="324"/>
      <c r="AC365" s="324"/>
      <c r="AD365" s="324"/>
      <c r="AE365" s="324"/>
      <c r="AF365" s="324"/>
      <c r="AG365" s="321">
        <f>AE365+Y365</f>
        <v>0</v>
      </c>
      <c r="AH365" s="321"/>
    </row>
    <row r="366" spans="2:34" ht="13.2" customHeight="1">
      <c r="B366" s="322" t="s">
        <v>83</v>
      </c>
      <c r="C366" s="322"/>
      <c r="D366" s="322"/>
      <c r="E366" s="322"/>
      <c r="F366" s="322"/>
      <c r="G366" s="322"/>
      <c r="H366" s="322"/>
      <c r="I366" s="322"/>
      <c r="J366" s="322"/>
      <c r="K366" s="322"/>
      <c r="L366" s="322"/>
      <c r="M366" s="322"/>
      <c r="N366" s="322"/>
      <c r="O366" s="322"/>
      <c r="P366" s="322"/>
      <c r="Q366" s="322"/>
      <c r="R366" s="322"/>
      <c r="S366" s="322"/>
      <c r="T366" s="322"/>
      <c r="U366" s="322"/>
      <c r="V366" s="322"/>
      <c r="W366" s="322"/>
      <c r="X366" s="322"/>
      <c r="Y366" s="321">
        <f>Y362+Y363</f>
        <v>0</v>
      </c>
      <c r="Z366" s="321"/>
      <c r="AA366" s="321"/>
      <c r="AB366" s="321"/>
      <c r="AC366" s="321"/>
      <c r="AD366" s="321"/>
      <c r="AE366" s="321">
        <f>AE363</f>
        <v>0</v>
      </c>
      <c r="AF366" s="321"/>
      <c r="AG366" s="321">
        <f>AG362+AG363</f>
        <v>0</v>
      </c>
      <c r="AH366" s="321"/>
    </row>
    <row r="367" spans="2:34" ht="13.2" customHeight="1">
      <c r="B367" s="322" t="s">
        <v>84</v>
      </c>
      <c r="C367" s="322"/>
      <c r="D367" s="322"/>
      <c r="E367" s="322"/>
      <c r="F367" s="322"/>
      <c r="G367" s="322"/>
      <c r="H367" s="322"/>
      <c r="I367" s="322"/>
      <c r="J367" s="322"/>
      <c r="K367" s="322"/>
      <c r="L367" s="322"/>
      <c r="M367" s="322"/>
      <c r="N367" s="322"/>
      <c r="O367" s="322"/>
      <c r="P367" s="322"/>
      <c r="Q367" s="322"/>
      <c r="R367" s="322"/>
      <c r="S367" s="322"/>
      <c r="T367" s="322"/>
      <c r="U367" s="322"/>
      <c r="V367" s="322"/>
      <c r="W367" s="322"/>
      <c r="X367" s="322"/>
      <c r="Y367" s="325" t="e">
        <f>Y362/Y366</f>
        <v>#DIV/0!</v>
      </c>
      <c r="Z367" s="325"/>
      <c r="AA367" s="325"/>
      <c r="AB367" s="325"/>
      <c r="AC367" s="325"/>
      <c r="AD367" s="325"/>
      <c r="AE367" s="504"/>
      <c r="AF367" s="504"/>
      <c r="AG367" s="504"/>
      <c r="AH367" s="504"/>
    </row>
    <row r="368" spans="1:34" ht="13.5" customHeight="1">
      <c r="A368" s="97"/>
      <c r="B368" s="322" t="s">
        <v>85</v>
      </c>
      <c r="C368" s="322"/>
      <c r="D368" s="322"/>
      <c r="E368" s="322"/>
      <c r="F368" s="322"/>
      <c r="G368" s="322"/>
      <c r="H368" s="322"/>
      <c r="I368" s="322"/>
      <c r="J368" s="322"/>
      <c r="K368" s="322"/>
      <c r="L368" s="322"/>
      <c r="M368" s="322"/>
      <c r="N368" s="322"/>
      <c r="O368" s="322"/>
      <c r="P368" s="322"/>
      <c r="Q368" s="322"/>
      <c r="R368" s="322"/>
      <c r="S368" s="322"/>
      <c r="T368" s="322"/>
      <c r="U368" s="322"/>
      <c r="V368" s="322"/>
      <c r="W368" s="322"/>
      <c r="X368" s="322"/>
      <c r="Y368" s="324"/>
      <c r="Z368" s="324"/>
      <c r="AA368" s="324"/>
      <c r="AB368" s="324"/>
      <c r="AC368" s="324"/>
      <c r="AD368" s="324"/>
      <c r="AE368" s="504"/>
      <c r="AF368" s="504"/>
      <c r="AG368" s="504"/>
      <c r="AH368" s="504"/>
    </row>
    <row r="369" spans="1:35" ht="13.5" customHeight="1">
      <c r="A369" s="97"/>
      <c r="B369" s="322" t="s">
        <v>86</v>
      </c>
      <c r="C369" s="322"/>
      <c r="D369" s="322"/>
      <c r="E369" s="322"/>
      <c r="F369" s="322"/>
      <c r="G369" s="322"/>
      <c r="H369" s="322"/>
      <c r="I369" s="322"/>
      <c r="J369" s="322"/>
      <c r="K369" s="322"/>
      <c r="L369" s="322"/>
      <c r="M369" s="322"/>
      <c r="N369" s="322"/>
      <c r="O369" s="322"/>
      <c r="P369" s="322"/>
      <c r="Q369" s="322"/>
      <c r="R369" s="322"/>
      <c r="S369" s="322"/>
      <c r="T369" s="322"/>
      <c r="U369" s="322"/>
      <c r="V369" s="322"/>
      <c r="W369" s="322"/>
      <c r="X369" s="322"/>
      <c r="Y369" s="325" t="e">
        <f>Y368/Y362</f>
        <v>#DIV/0!</v>
      </c>
      <c r="Z369" s="325"/>
      <c r="AA369" s="325"/>
      <c r="AB369" s="325"/>
      <c r="AC369" s="325"/>
      <c r="AD369" s="325"/>
      <c r="AE369" s="514" t="e">
        <f>IF(Y369&lt;=50%,"Suma avans mai mica  de 50% din ajutorul public","")</f>
        <v>#DIV/0!</v>
      </c>
      <c r="AF369" s="514"/>
      <c r="AG369" s="514"/>
      <c r="AH369" s="514"/>
      <c r="AI369" s="1"/>
    </row>
    <row r="370" spans="1:35" ht="13.5" customHeight="1">
      <c r="A370" s="97"/>
      <c r="B370" s="322"/>
      <c r="C370" s="322"/>
      <c r="D370" s="322"/>
      <c r="E370" s="322"/>
      <c r="F370" s="322"/>
      <c r="G370" s="322"/>
      <c r="H370" s="322"/>
      <c r="I370" s="322"/>
      <c r="J370" s="322"/>
      <c r="K370" s="322"/>
      <c r="L370" s="322"/>
      <c r="M370" s="322"/>
      <c r="N370" s="322"/>
      <c r="O370" s="322"/>
      <c r="P370" s="322"/>
      <c r="Q370" s="322"/>
      <c r="R370" s="322"/>
      <c r="S370" s="322"/>
      <c r="T370" s="322"/>
      <c r="U370" s="322"/>
      <c r="V370" s="322"/>
      <c r="W370" s="322"/>
      <c r="X370" s="322"/>
      <c r="Y370" s="325"/>
      <c r="Z370" s="325"/>
      <c r="AA370" s="325"/>
      <c r="AB370" s="325"/>
      <c r="AC370" s="325"/>
      <c r="AD370" s="325"/>
      <c r="AE370" s="326" t="e">
        <f>IF(Y369&lt;=50%,"","Suma avans mai mare  de 50% din ajutorul public!")</f>
        <v>#DIV/0!</v>
      </c>
      <c r="AF370" s="326"/>
      <c r="AG370" s="326"/>
      <c r="AH370" s="326"/>
      <c r="AI370" s="1"/>
    </row>
    <row r="371" spans="1:35" ht="25.5" customHeight="1">
      <c r="A371" s="509"/>
      <c r="B371" s="509"/>
      <c r="C371" s="509"/>
      <c r="D371" s="509"/>
      <c r="E371" s="509"/>
      <c r="F371" s="509"/>
      <c r="G371" s="509"/>
      <c r="H371" s="509"/>
      <c r="I371" s="509"/>
      <c r="J371" s="509"/>
      <c r="K371" s="509"/>
      <c r="L371" s="509"/>
      <c r="M371" s="509"/>
      <c r="N371" s="509"/>
      <c r="O371" s="509"/>
      <c r="P371" s="509"/>
      <c r="Q371" s="509"/>
      <c r="R371" s="509"/>
      <c r="S371" s="509"/>
      <c r="T371" s="509"/>
      <c r="U371" s="509"/>
      <c r="V371" s="509"/>
      <c r="W371" s="509"/>
      <c r="X371" s="509"/>
      <c r="Y371" s="509"/>
      <c r="Z371" s="509"/>
      <c r="AA371" s="509"/>
      <c r="AB371" s="509"/>
      <c r="AC371" s="509"/>
      <c r="AD371" s="509"/>
      <c r="AE371" s="509"/>
      <c r="AF371" s="509"/>
      <c r="AG371" s="509"/>
      <c r="AH371" s="509"/>
      <c r="AI371" s="509"/>
    </row>
    <row r="372" spans="3:34" ht="21" customHeight="1">
      <c r="C372" s="507" t="s">
        <v>189</v>
      </c>
      <c r="D372" s="507"/>
      <c r="E372" s="507"/>
      <c r="F372" s="507"/>
      <c r="G372" s="507"/>
      <c r="H372" s="507"/>
      <c r="I372" s="507"/>
      <c r="J372" s="507"/>
      <c r="K372" s="507"/>
      <c r="L372" s="507"/>
      <c r="M372" s="507"/>
      <c r="N372" s="507"/>
      <c r="O372" s="507"/>
      <c r="P372" s="507"/>
      <c r="Q372" s="507"/>
      <c r="R372" s="507"/>
      <c r="S372" s="507"/>
      <c r="T372" s="507"/>
      <c r="U372" s="507"/>
      <c r="V372" s="507"/>
      <c r="W372" s="507"/>
      <c r="X372" s="507"/>
      <c r="Y372" s="507"/>
      <c r="Z372" s="507"/>
      <c r="AA372" s="507"/>
      <c r="AB372" s="507"/>
      <c r="AC372" s="507"/>
      <c r="AD372" s="507"/>
      <c r="AE372" s="508" t="s">
        <v>194</v>
      </c>
      <c r="AF372" s="508"/>
      <c r="AG372" s="508"/>
      <c r="AH372" s="508"/>
    </row>
    <row r="373" spans="3:34" ht="27" customHeight="1">
      <c r="C373" s="507" t="s">
        <v>193</v>
      </c>
      <c r="D373" s="507"/>
      <c r="E373" s="507"/>
      <c r="F373" s="507"/>
      <c r="G373" s="507"/>
      <c r="H373" s="507"/>
      <c r="I373" s="507"/>
      <c r="J373" s="507"/>
      <c r="K373" s="507"/>
      <c r="L373" s="507"/>
      <c r="M373" s="507"/>
      <c r="N373" s="507"/>
      <c r="O373" s="507"/>
      <c r="P373" s="507"/>
      <c r="Q373" s="507"/>
      <c r="R373" s="507"/>
      <c r="S373" s="507"/>
      <c r="T373" s="507"/>
      <c r="U373" s="507"/>
      <c r="V373" s="507"/>
      <c r="W373" s="507"/>
      <c r="X373" s="507"/>
      <c r="Y373" s="507"/>
      <c r="Z373" s="507"/>
      <c r="AA373" s="507"/>
      <c r="AB373" s="507"/>
      <c r="AC373" s="507"/>
      <c r="AD373" s="507"/>
      <c r="AE373" s="508"/>
      <c r="AF373" s="508"/>
      <c r="AG373" s="508"/>
      <c r="AH373" s="508"/>
    </row>
    <row r="374" spans="3:34" ht="12" customHeight="1">
      <c r="C374" s="507"/>
      <c r="D374" s="507"/>
      <c r="E374" s="507"/>
      <c r="F374" s="507"/>
      <c r="G374" s="507"/>
      <c r="H374" s="507"/>
      <c r="I374" s="507"/>
      <c r="J374" s="507"/>
      <c r="K374" s="507"/>
      <c r="L374" s="507"/>
      <c r="M374" s="507"/>
      <c r="N374" s="507"/>
      <c r="O374" s="507"/>
      <c r="P374" s="507"/>
      <c r="Q374" s="507"/>
      <c r="R374" s="507"/>
      <c r="S374" s="507"/>
      <c r="T374" s="507"/>
      <c r="U374" s="507"/>
      <c r="V374" s="507"/>
      <c r="W374" s="507"/>
      <c r="X374" s="507"/>
      <c r="Y374" s="507"/>
      <c r="Z374" s="507"/>
      <c r="AA374" s="507"/>
      <c r="AB374" s="507"/>
      <c r="AC374" s="507"/>
      <c r="AD374" s="507"/>
      <c r="AE374" s="437" t="s">
        <v>607</v>
      </c>
      <c r="AF374" s="437"/>
      <c r="AG374" s="437"/>
      <c r="AH374" s="437"/>
    </row>
    <row r="375" spans="1:34" ht="19.2" customHeight="1">
      <c r="A375" s="1"/>
      <c r="B375" s="1"/>
      <c r="C375" s="609" t="s">
        <v>224</v>
      </c>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row>
    <row r="376" spans="1:35" ht="9" customHeight="1">
      <c r="A376" s="339"/>
      <c r="B376" s="339"/>
      <c r="C376" s="339"/>
      <c r="D376" s="339"/>
      <c r="E376" s="339"/>
      <c r="F376" s="339"/>
      <c r="G376" s="339"/>
      <c r="H376" s="339"/>
      <c r="I376" s="339"/>
      <c r="J376" s="339"/>
      <c r="K376" s="339"/>
      <c r="L376" s="339"/>
      <c r="M376" s="339"/>
      <c r="N376" s="339"/>
      <c r="O376" s="339"/>
      <c r="P376" s="339"/>
      <c r="Q376" s="339"/>
      <c r="R376" s="339"/>
      <c r="S376" s="339"/>
      <c r="T376" s="339"/>
      <c r="U376" s="339"/>
      <c r="V376" s="339"/>
      <c r="W376" s="339"/>
      <c r="X376" s="339"/>
      <c r="Y376" s="339"/>
      <c r="Z376" s="339"/>
      <c r="AA376" s="339"/>
      <c r="AB376" s="339"/>
      <c r="AC376" s="339"/>
      <c r="AD376" s="339"/>
      <c r="AE376" s="339"/>
      <c r="AF376" s="339"/>
      <c r="AG376" s="339"/>
      <c r="AH376" s="339"/>
      <c r="AI376" s="339"/>
    </row>
    <row r="377" spans="2:34" ht="15.75">
      <c r="B377" s="230" t="s">
        <v>87</v>
      </c>
      <c r="C377" s="416" t="s">
        <v>221</v>
      </c>
      <c r="D377" s="416"/>
      <c r="E377" s="416"/>
      <c r="F377" s="416"/>
      <c r="G377" s="416"/>
      <c r="H377" s="416"/>
      <c r="I377" s="416"/>
      <c r="J377" s="416"/>
      <c r="K377" s="416"/>
      <c r="L377" s="416"/>
      <c r="M377" s="416"/>
      <c r="N377" s="416"/>
      <c r="O377" s="416"/>
      <c r="P377" s="416"/>
      <c r="Q377" s="416"/>
      <c r="R377" s="416"/>
      <c r="S377" s="416"/>
      <c r="T377" s="416"/>
      <c r="U377" s="416"/>
      <c r="V377" s="416"/>
      <c r="W377" s="416"/>
      <c r="X377" s="416"/>
      <c r="Y377" s="416"/>
      <c r="Z377" s="416"/>
      <c r="AA377" s="416"/>
      <c r="AB377" s="416"/>
      <c r="AC377" s="416"/>
      <c r="AD377" s="416"/>
      <c r="AE377" s="416" t="s">
        <v>222</v>
      </c>
      <c r="AF377" s="416"/>
      <c r="AG377" s="416" t="s">
        <v>223</v>
      </c>
      <c r="AH377" s="416"/>
    </row>
    <row r="378" spans="2:34" ht="37.2" customHeight="1">
      <c r="B378" s="236">
        <v>1</v>
      </c>
      <c r="C378" s="610" t="s">
        <v>225</v>
      </c>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419"/>
      <c r="AF378" s="419"/>
      <c r="AG378" s="419"/>
      <c r="AH378" s="419"/>
    </row>
    <row r="379" spans="2:34" ht="15.75">
      <c r="B379" s="236">
        <v>2</v>
      </c>
      <c r="C379" s="611" t="s">
        <v>88</v>
      </c>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321">
        <f>SUM(AE380:AF389)</f>
        <v>0</v>
      </c>
      <c r="AF379" s="321"/>
      <c r="AG379" s="321">
        <f>SUM(AG380:AH389)</f>
        <v>0</v>
      </c>
      <c r="AH379" s="321"/>
    </row>
    <row r="380" spans="2:34" ht="16.2" customHeight="1">
      <c r="B380" s="235"/>
      <c r="C380" s="502" t="s">
        <v>89</v>
      </c>
      <c r="D380" s="502"/>
      <c r="E380" s="502"/>
      <c r="F380" s="502"/>
      <c r="G380" s="502"/>
      <c r="H380" s="502"/>
      <c r="I380" s="502"/>
      <c r="J380" s="502"/>
      <c r="K380" s="502"/>
      <c r="L380" s="502"/>
      <c r="M380" s="502"/>
      <c r="N380" s="502"/>
      <c r="O380" s="502"/>
      <c r="P380" s="502"/>
      <c r="Q380" s="502"/>
      <c r="R380" s="502"/>
      <c r="S380" s="502"/>
      <c r="T380" s="502"/>
      <c r="U380" s="502"/>
      <c r="V380" s="502"/>
      <c r="W380" s="502"/>
      <c r="X380" s="502"/>
      <c r="Y380" s="502"/>
      <c r="Z380" s="502"/>
      <c r="AA380" s="502"/>
      <c r="AB380" s="502"/>
      <c r="AC380" s="502"/>
      <c r="AD380" s="502"/>
      <c r="AE380" s="324"/>
      <c r="AF380" s="324"/>
      <c r="AG380" s="324"/>
      <c r="AH380" s="324"/>
    </row>
    <row r="381" spans="2:34" ht="25.2" customHeight="1">
      <c r="B381" s="235"/>
      <c r="C381" s="505" t="s">
        <v>636</v>
      </c>
      <c r="D381" s="505"/>
      <c r="E381" s="505"/>
      <c r="F381" s="505"/>
      <c r="G381" s="505"/>
      <c r="H381" s="505"/>
      <c r="I381" s="505"/>
      <c r="J381" s="505"/>
      <c r="K381" s="505"/>
      <c r="L381" s="505"/>
      <c r="M381" s="505"/>
      <c r="N381" s="505"/>
      <c r="O381" s="505"/>
      <c r="P381" s="505"/>
      <c r="Q381" s="505"/>
      <c r="R381" s="505"/>
      <c r="S381" s="505"/>
      <c r="T381" s="505"/>
      <c r="U381" s="505"/>
      <c r="V381" s="505"/>
      <c r="W381" s="505"/>
      <c r="X381" s="505"/>
      <c r="Y381" s="505"/>
      <c r="Z381" s="505"/>
      <c r="AA381" s="505"/>
      <c r="AB381" s="505"/>
      <c r="AC381" s="505"/>
      <c r="AD381" s="505"/>
      <c r="AE381" s="324"/>
      <c r="AF381" s="324"/>
      <c r="AG381" s="324"/>
      <c r="AH381" s="324"/>
    </row>
    <row r="382" spans="2:34" ht="28.95" customHeight="1">
      <c r="B382" s="235"/>
      <c r="C382" s="505" t="s">
        <v>573</v>
      </c>
      <c r="D382" s="505"/>
      <c r="E382" s="505"/>
      <c r="F382" s="505"/>
      <c r="G382" s="505"/>
      <c r="H382" s="505"/>
      <c r="I382" s="505"/>
      <c r="J382" s="505"/>
      <c r="K382" s="505"/>
      <c r="L382" s="505"/>
      <c r="M382" s="505"/>
      <c r="N382" s="505"/>
      <c r="O382" s="505"/>
      <c r="P382" s="505"/>
      <c r="Q382" s="505"/>
      <c r="R382" s="505"/>
      <c r="S382" s="505"/>
      <c r="T382" s="505"/>
      <c r="U382" s="505"/>
      <c r="V382" s="505"/>
      <c r="W382" s="505"/>
      <c r="X382" s="505"/>
      <c r="Y382" s="505"/>
      <c r="Z382" s="505"/>
      <c r="AA382" s="505"/>
      <c r="AB382" s="505"/>
      <c r="AC382" s="505"/>
      <c r="AD382" s="505"/>
      <c r="AE382" s="324"/>
      <c r="AF382" s="324"/>
      <c r="AG382" s="324"/>
      <c r="AH382" s="324"/>
    </row>
    <row r="383" spans="2:34" ht="15.75">
      <c r="B383" s="235"/>
      <c r="C383" s="502" t="s">
        <v>90</v>
      </c>
      <c r="D383" s="502"/>
      <c r="E383" s="502"/>
      <c r="F383" s="502"/>
      <c r="G383" s="502"/>
      <c r="H383" s="502"/>
      <c r="I383" s="502"/>
      <c r="J383" s="502"/>
      <c r="K383" s="502"/>
      <c r="L383" s="502"/>
      <c r="M383" s="502"/>
      <c r="N383" s="502"/>
      <c r="O383" s="502"/>
      <c r="P383" s="502"/>
      <c r="Q383" s="502"/>
      <c r="R383" s="502"/>
      <c r="S383" s="502"/>
      <c r="T383" s="502"/>
      <c r="U383" s="502"/>
      <c r="V383" s="502"/>
      <c r="W383" s="502"/>
      <c r="X383" s="502"/>
      <c r="Y383" s="502"/>
      <c r="Z383" s="502"/>
      <c r="AA383" s="502"/>
      <c r="AB383" s="502"/>
      <c r="AC383" s="502"/>
      <c r="AD383" s="502"/>
      <c r="AE383" s="324"/>
      <c r="AF383" s="324"/>
      <c r="AG383" s="324"/>
      <c r="AH383" s="324"/>
    </row>
    <row r="384" spans="2:34" ht="15.75">
      <c r="B384" s="235"/>
      <c r="C384" s="502" t="s">
        <v>91</v>
      </c>
      <c r="D384" s="502"/>
      <c r="E384" s="502"/>
      <c r="F384" s="502"/>
      <c r="G384" s="502"/>
      <c r="H384" s="502"/>
      <c r="I384" s="502"/>
      <c r="J384" s="502"/>
      <c r="K384" s="502"/>
      <c r="L384" s="502"/>
      <c r="M384" s="502"/>
      <c r="N384" s="502"/>
      <c r="O384" s="502"/>
      <c r="P384" s="502"/>
      <c r="Q384" s="502"/>
      <c r="R384" s="502"/>
      <c r="S384" s="502"/>
      <c r="T384" s="502"/>
      <c r="U384" s="502"/>
      <c r="V384" s="502"/>
      <c r="W384" s="502"/>
      <c r="X384" s="502"/>
      <c r="Y384" s="502"/>
      <c r="Z384" s="502"/>
      <c r="AA384" s="502"/>
      <c r="AB384" s="502"/>
      <c r="AC384" s="502"/>
      <c r="AD384" s="502"/>
      <c r="AE384" s="324"/>
      <c r="AF384" s="324"/>
      <c r="AG384" s="324"/>
      <c r="AH384" s="324"/>
    </row>
    <row r="385" spans="2:34" ht="24" customHeight="1">
      <c r="B385" s="235"/>
      <c r="C385" s="505" t="s">
        <v>92</v>
      </c>
      <c r="D385" s="506"/>
      <c r="E385" s="506"/>
      <c r="F385" s="506"/>
      <c r="G385" s="506"/>
      <c r="H385" s="506"/>
      <c r="I385" s="506"/>
      <c r="J385" s="506"/>
      <c r="K385" s="506"/>
      <c r="L385" s="506"/>
      <c r="M385" s="506"/>
      <c r="N385" s="506"/>
      <c r="O385" s="506"/>
      <c r="P385" s="506"/>
      <c r="Q385" s="506"/>
      <c r="R385" s="506"/>
      <c r="S385" s="506"/>
      <c r="T385" s="506"/>
      <c r="U385" s="506"/>
      <c r="V385" s="506"/>
      <c r="W385" s="506"/>
      <c r="X385" s="506"/>
      <c r="Y385" s="506"/>
      <c r="Z385" s="506"/>
      <c r="AA385" s="506"/>
      <c r="AB385" s="506"/>
      <c r="AC385" s="506"/>
      <c r="AD385" s="506"/>
      <c r="AE385" s="324"/>
      <c r="AF385" s="324"/>
      <c r="AG385" s="324"/>
      <c r="AH385" s="324"/>
    </row>
    <row r="386" spans="2:34" ht="15.75">
      <c r="B386" s="235"/>
      <c r="C386" s="502" t="s">
        <v>93</v>
      </c>
      <c r="D386" s="502"/>
      <c r="E386" s="502"/>
      <c r="F386" s="502"/>
      <c r="G386" s="502"/>
      <c r="H386" s="502"/>
      <c r="I386" s="502"/>
      <c r="J386" s="502"/>
      <c r="K386" s="502"/>
      <c r="L386" s="502"/>
      <c r="M386" s="502"/>
      <c r="N386" s="502"/>
      <c r="O386" s="502"/>
      <c r="P386" s="502"/>
      <c r="Q386" s="502"/>
      <c r="R386" s="502"/>
      <c r="S386" s="502"/>
      <c r="T386" s="502"/>
      <c r="U386" s="502"/>
      <c r="V386" s="502"/>
      <c r="W386" s="502"/>
      <c r="X386" s="502"/>
      <c r="Y386" s="502"/>
      <c r="Z386" s="502"/>
      <c r="AA386" s="502"/>
      <c r="AB386" s="502"/>
      <c r="AC386" s="502"/>
      <c r="AD386" s="502"/>
      <c r="AE386" s="324"/>
      <c r="AF386" s="324"/>
      <c r="AG386" s="324"/>
      <c r="AH386" s="324"/>
    </row>
    <row r="387" spans="2:34" ht="15.75">
      <c r="B387" s="235"/>
      <c r="C387" s="502" t="s">
        <v>94</v>
      </c>
      <c r="D387" s="502"/>
      <c r="E387" s="502"/>
      <c r="F387" s="502"/>
      <c r="G387" s="502"/>
      <c r="H387" s="502"/>
      <c r="I387" s="502"/>
      <c r="J387" s="502"/>
      <c r="K387" s="502"/>
      <c r="L387" s="502"/>
      <c r="M387" s="502"/>
      <c r="N387" s="502"/>
      <c r="O387" s="502"/>
      <c r="P387" s="502"/>
      <c r="Q387" s="502"/>
      <c r="R387" s="502"/>
      <c r="S387" s="502"/>
      <c r="T387" s="502"/>
      <c r="U387" s="502"/>
      <c r="V387" s="502"/>
      <c r="W387" s="502"/>
      <c r="X387" s="502"/>
      <c r="Y387" s="502"/>
      <c r="Z387" s="502"/>
      <c r="AA387" s="502"/>
      <c r="AB387" s="502"/>
      <c r="AC387" s="502"/>
      <c r="AD387" s="502"/>
      <c r="AE387" s="324"/>
      <c r="AF387" s="324"/>
      <c r="AG387" s="324"/>
      <c r="AH387" s="324"/>
    </row>
    <row r="388" spans="2:34" ht="15.75">
      <c r="B388" s="235"/>
      <c r="C388" s="502" t="s">
        <v>95</v>
      </c>
      <c r="D388" s="502"/>
      <c r="E388" s="502"/>
      <c r="F388" s="502"/>
      <c r="G388" s="502"/>
      <c r="H388" s="502"/>
      <c r="I388" s="502"/>
      <c r="J388" s="502"/>
      <c r="K388" s="502"/>
      <c r="L388" s="502"/>
      <c r="M388" s="502"/>
      <c r="N388" s="502"/>
      <c r="O388" s="502"/>
      <c r="P388" s="502"/>
      <c r="Q388" s="502"/>
      <c r="R388" s="502"/>
      <c r="S388" s="502"/>
      <c r="T388" s="502"/>
      <c r="U388" s="502"/>
      <c r="V388" s="502"/>
      <c r="W388" s="502"/>
      <c r="X388" s="502"/>
      <c r="Y388" s="502"/>
      <c r="Z388" s="502"/>
      <c r="AA388" s="502"/>
      <c r="AB388" s="502"/>
      <c r="AC388" s="502"/>
      <c r="AD388" s="502"/>
      <c r="AE388" s="324"/>
      <c r="AF388" s="324"/>
      <c r="AG388" s="324"/>
      <c r="AH388" s="324"/>
    </row>
    <row r="389" spans="2:34" ht="15.75">
      <c r="B389" s="235"/>
      <c r="C389" s="502" t="s">
        <v>96</v>
      </c>
      <c r="D389" s="502"/>
      <c r="E389" s="502"/>
      <c r="F389" s="502"/>
      <c r="G389" s="502"/>
      <c r="H389" s="502"/>
      <c r="I389" s="502"/>
      <c r="J389" s="502"/>
      <c r="K389" s="502"/>
      <c r="L389" s="502"/>
      <c r="M389" s="502"/>
      <c r="N389" s="502"/>
      <c r="O389" s="502"/>
      <c r="P389" s="502"/>
      <c r="Q389" s="502"/>
      <c r="R389" s="502"/>
      <c r="S389" s="502"/>
      <c r="T389" s="502"/>
      <c r="U389" s="502"/>
      <c r="V389" s="502"/>
      <c r="W389" s="502"/>
      <c r="X389" s="502"/>
      <c r="Y389" s="502"/>
      <c r="Z389" s="502"/>
      <c r="AA389" s="502"/>
      <c r="AB389" s="502"/>
      <c r="AC389" s="502"/>
      <c r="AD389" s="502"/>
      <c r="AE389" s="324"/>
      <c r="AF389" s="324"/>
      <c r="AG389" s="324"/>
      <c r="AH389" s="324"/>
    </row>
    <row r="390" spans="2:34" ht="13.95" customHeight="1">
      <c r="B390" s="236">
        <v>3</v>
      </c>
      <c r="C390" s="503" t="s">
        <v>97</v>
      </c>
      <c r="D390" s="503"/>
      <c r="E390" s="503"/>
      <c r="F390" s="503"/>
      <c r="G390" s="503"/>
      <c r="H390" s="503"/>
      <c r="I390" s="503"/>
      <c r="J390" s="503"/>
      <c r="K390" s="503"/>
      <c r="L390" s="503"/>
      <c r="M390" s="503"/>
      <c r="N390" s="503"/>
      <c r="O390" s="503"/>
      <c r="P390" s="503"/>
      <c r="Q390" s="503"/>
      <c r="R390" s="503"/>
      <c r="S390" s="503"/>
      <c r="T390" s="503"/>
      <c r="U390" s="503"/>
      <c r="V390" s="503"/>
      <c r="W390" s="503"/>
      <c r="X390" s="503"/>
      <c r="Y390" s="503"/>
      <c r="Z390" s="503"/>
      <c r="AA390" s="503"/>
      <c r="AB390" s="503"/>
      <c r="AC390" s="503"/>
      <c r="AD390" s="503"/>
      <c r="AE390" s="321">
        <f>AE391+AE398+AE399+AE400</f>
        <v>0</v>
      </c>
      <c r="AF390" s="321"/>
      <c r="AG390" s="321">
        <f>AG391+AG398+AG399+AG400</f>
        <v>0</v>
      </c>
      <c r="AH390" s="321"/>
    </row>
    <row r="391" spans="2:34" ht="13.2" customHeight="1">
      <c r="B391" s="67"/>
      <c r="C391" s="494" t="s">
        <v>98</v>
      </c>
      <c r="D391" s="494"/>
      <c r="E391" s="494"/>
      <c r="F391" s="494"/>
      <c r="G391" s="494"/>
      <c r="H391" s="494"/>
      <c r="I391" s="494"/>
      <c r="J391" s="494"/>
      <c r="K391" s="494"/>
      <c r="L391" s="494"/>
      <c r="M391" s="494"/>
      <c r="N391" s="494"/>
      <c r="O391" s="494"/>
      <c r="P391" s="494"/>
      <c r="Q391" s="494"/>
      <c r="R391" s="494"/>
      <c r="S391" s="494"/>
      <c r="T391" s="494"/>
      <c r="U391" s="494"/>
      <c r="V391" s="494"/>
      <c r="W391" s="494"/>
      <c r="X391" s="494"/>
      <c r="Y391" s="494"/>
      <c r="Z391" s="494"/>
      <c r="AA391" s="494"/>
      <c r="AB391" s="494"/>
      <c r="AC391" s="494"/>
      <c r="AD391" s="494"/>
      <c r="AE391" s="321">
        <f>SUM(AE392:AF397)</f>
        <v>0</v>
      </c>
      <c r="AF391" s="321"/>
      <c r="AG391" s="321">
        <f>SUM(AG392:AH397)</f>
        <v>0</v>
      </c>
      <c r="AH391" s="321"/>
    </row>
    <row r="392" spans="2:34" ht="15.75">
      <c r="B392" s="67"/>
      <c r="C392" s="494" t="s">
        <v>99</v>
      </c>
      <c r="D392" s="494"/>
      <c r="E392" s="494"/>
      <c r="F392" s="494"/>
      <c r="G392" s="494"/>
      <c r="H392" s="494"/>
      <c r="I392" s="494"/>
      <c r="J392" s="494"/>
      <c r="K392" s="494"/>
      <c r="L392" s="494"/>
      <c r="M392" s="494"/>
      <c r="N392" s="494"/>
      <c r="O392" s="494"/>
      <c r="P392" s="494"/>
      <c r="Q392" s="494"/>
      <c r="R392" s="494"/>
      <c r="S392" s="494"/>
      <c r="T392" s="494"/>
      <c r="U392" s="494"/>
      <c r="V392" s="494"/>
      <c r="W392" s="494"/>
      <c r="X392" s="494"/>
      <c r="Y392" s="494"/>
      <c r="Z392" s="494"/>
      <c r="AA392" s="494"/>
      <c r="AB392" s="494"/>
      <c r="AC392" s="494"/>
      <c r="AD392" s="494"/>
      <c r="AE392" s="324"/>
      <c r="AF392" s="324"/>
      <c r="AG392" s="324"/>
      <c r="AH392" s="324"/>
    </row>
    <row r="393" spans="2:34" ht="15.75">
      <c r="B393" s="67"/>
      <c r="C393" s="494" t="s">
        <v>100</v>
      </c>
      <c r="D393" s="494"/>
      <c r="E393" s="494"/>
      <c r="F393" s="494"/>
      <c r="G393" s="494"/>
      <c r="H393" s="494"/>
      <c r="I393" s="494"/>
      <c r="J393" s="494"/>
      <c r="K393" s="494"/>
      <c r="L393" s="494"/>
      <c r="M393" s="494"/>
      <c r="N393" s="494"/>
      <c r="O393" s="494"/>
      <c r="P393" s="494"/>
      <c r="Q393" s="494"/>
      <c r="R393" s="494"/>
      <c r="S393" s="494"/>
      <c r="T393" s="494"/>
      <c r="U393" s="494"/>
      <c r="V393" s="494"/>
      <c r="W393" s="494"/>
      <c r="X393" s="494"/>
      <c r="Y393" s="494"/>
      <c r="Z393" s="494"/>
      <c r="AA393" s="494"/>
      <c r="AB393" s="494"/>
      <c r="AC393" s="494"/>
      <c r="AD393" s="494"/>
      <c r="AE393" s="324"/>
      <c r="AF393" s="324"/>
      <c r="AG393" s="324"/>
      <c r="AH393" s="324"/>
    </row>
    <row r="394" spans="2:34" ht="15.75">
      <c r="B394" s="67"/>
      <c r="C394" s="494" t="s">
        <v>101</v>
      </c>
      <c r="D394" s="494"/>
      <c r="E394" s="494"/>
      <c r="F394" s="494"/>
      <c r="G394" s="494"/>
      <c r="H394" s="494"/>
      <c r="I394" s="494"/>
      <c r="J394" s="494"/>
      <c r="K394" s="494"/>
      <c r="L394" s="494"/>
      <c r="M394" s="494"/>
      <c r="N394" s="494"/>
      <c r="O394" s="494"/>
      <c r="P394" s="494"/>
      <c r="Q394" s="494"/>
      <c r="R394" s="494"/>
      <c r="S394" s="494"/>
      <c r="T394" s="494"/>
      <c r="U394" s="494"/>
      <c r="V394" s="494"/>
      <c r="W394" s="494"/>
      <c r="X394" s="494"/>
      <c r="Y394" s="494"/>
      <c r="Z394" s="494"/>
      <c r="AA394" s="494"/>
      <c r="AB394" s="494"/>
      <c r="AC394" s="494"/>
      <c r="AD394" s="494"/>
      <c r="AE394" s="324"/>
      <c r="AF394" s="324"/>
      <c r="AG394" s="324"/>
      <c r="AH394" s="324"/>
    </row>
    <row r="395" spans="2:34" ht="15.75">
      <c r="B395" s="67"/>
      <c r="C395" s="494" t="s">
        <v>102</v>
      </c>
      <c r="D395" s="494"/>
      <c r="E395" s="494"/>
      <c r="F395" s="494"/>
      <c r="G395" s="494"/>
      <c r="H395" s="494"/>
      <c r="I395" s="494"/>
      <c r="J395" s="494"/>
      <c r="K395" s="494"/>
      <c r="L395" s="494"/>
      <c r="M395" s="494"/>
      <c r="N395" s="494"/>
      <c r="O395" s="494"/>
      <c r="P395" s="494"/>
      <c r="Q395" s="494"/>
      <c r="R395" s="494"/>
      <c r="S395" s="494"/>
      <c r="T395" s="494"/>
      <c r="U395" s="494"/>
      <c r="V395" s="494"/>
      <c r="W395" s="494"/>
      <c r="X395" s="494"/>
      <c r="Y395" s="494"/>
      <c r="Z395" s="494"/>
      <c r="AA395" s="494"/>
      <c r="AB395" s="494"/>
      <c r="AC395" s="494"/>
      <c r="AD395" s="494"/>
      <c r="AE395" s="324"/>
      <c r="AF395" s="324"/>
      <c r="AG395" s="324"/>
      <c r="AH395" s="324"/>
    </row>
    <row r="396" spans="2:34" ht="15.75">
      <c r="B396" s="67"/>
      <c r="C396" s="494" t="s">
        <v>103</v>
      </c>
      <c r="D396" s="494"/>
      <c r="E396" s="494"/>
      <c r="F396" s="494"/>
      <c r="G396" s="494"/>
      <c r="H396" s="494"/>
      <c r="I396" s="494"/>
      <c r="J396" s="494"/>
      <c r="K396" s="494"/>
      <c r="L396" s="494"/>
      <c r="M396" s="494"/>
      <c r="N396" s="494"/>
      <c r="O396" s="494"/>
      <c r="P396" s="494"/>
      <c r="Q396" s="494"/>
      <c r="R396" s="494"/>
      <c r="S396" s="494"/>
      <c r="T396" s="494"/>
      <c r="U396" s="494"/>
      <c r="V396" s="494"/>
      <c r="W396" s="494"/>
      <c r="X396" s="494"/>
      <c r="Y396" s="494"/>
      <c r="Z396" s="494"/>
      <c r="AA396" s="494"/>
      <c r="AB396" s="494"/>
      <c r="AC396" s="494"/>
      <c r="AD396" s="494"/>
      <c r="AE396" s="324"/>
      <c r="AF396" s="324"/>
      <c r="AG396" s="324"/>
      <c r="AH396" s="324"/>
    </row>
    <row r="397" spans="2:34" ht="15.75">
      <c r="B397" s="67"/>
      <c r="C397" s="494" t="s">
        <v>104</v>
      </c>
      <c r="D397" s="494"/>
      <c r="E397" s="494"/>
      <c r="F397" s="494"/>
      <c r="G397" s="494"/>
      <c r="H397" s="494"/>
      <c r="I397" s="494"/>
      <c r="J397" s="494"/>
      <c r="K397" s="494"/>
      <c r="L397" s="494"/>
      <c r="M397" s="494"/>
      <c r="N397" s="494"/>
      <c r="O397" s="494"/>
      <c r="P397" s="494"/>
      <c r="Q397" s="494"/>
      <c r="R397" s="494"/>
      <c r="S397" s="494"/>
      <c r="T397" s="494"/>
      <c r="U397" s="494"/>
      <c r="V397" s="494"/>
      <c r="W397" s="494"/>
      <c r="X397" s="494"/>
      <c r="Y397" s="494"/>
      <c r="Z397" s="494"/>
      <c r="AA397" s="494"/>
      <c r="AB397" s="494"/>
      <c r="AC397" s="494"/>
      <c r="AD397" s="494"/>
      <c r="AE397" s="324"/>
      <c r="AF397" s="324"/>
      <c r="AG397" s="324"/>
      <c r="AH397" s="324"/>
    </row>
    <row r="398" spans="2:34" ht="30" customHeight="1">
      <c r="B398" s="67"/>
      <c r="C398" s="399" t="s">
        <v>574</v>
      </c>
      <c r="D398" s="440"/>
      <c r="E398" s="440"/>
      <c r="F398" s="440"/>
      <c r="G398" s="440"/>
      <c r="H398" s="440"/>
      <c r="I398" s="440"/>
      <c r="J398" s="440"/>
      <c r="K398" s="440"/>
      <c r="L398" s="440"/>
      <c r="M398" s="440"/>
      <c r="N398" s="440"/>
      <c r="O398" s="440"/>
      <c r="P398" s="440"/>
      <c r="Q398" s="440"/>
      <c r="R398" s="440"/>
      <c r="S398" s="440"/>
      <c r="T398" s="440"/>
      <c r="U398" s="440"/>
      <c r="V398" s="440"/>
      <c r="W398" s="440"/>
      <c r="X398" s="440"/>
      <c r="Y398" s="440"/>
      <c r="Z398" s="440"/>
      <c r="AA398" s="440"/>
      <c r="AB398" s="440"/>
      <c r="AC398" s="440"/>
      <c r="AD398" s="440"/>
      <c r="AE398" s="324"/>
      <c r="AF398" s="324"/>
      <c r="AG398" s="324"/>
      <c r="AH398" s="324"/>
    </row>
    <row r="399" spans="2:34" ht="40.2" customHeight="1">
      <c r="B399" s="67"/>
      <c r="C399" s="399" t="s">
        <v>575</v>
      </c>
      <c r="D399" s="440"/>
      <c r="E399" s="440"/>
      <c r="F399" s="440"/>
      <c r="G399" s="440"/>
      <c r="H399" s="440"/>
      <c r="I399" s="440"/>
      <c r="J399" s="440"/>
      <c r="K399" s="440"/>
      <c r="L399" s="440"/>
      <c r="M399" s="440"/>
      <c r="N399" s="440"/>
      <c r="O399" s="440"/>
      <c r="P399" s="440"/>
      <c r="Q399" s="440"/>
      <c r="R399" s="440"/>
      <c r="S399" s="440"/>
      <c r="T399" s="440"/>
      <c r="U399" s="440"/>
      <c r="V399" s="440"/>
      <c r="W399" s="440"/>
      <c r="X399" s="440"/>
      <c r="Y399" s="440"/>
      <c r="Z399" s="440"/>
      <c r="AA399" s="440"/>
      <c r="AB399" s="440"/>
      <c r="AC399" s="440"/>
      <c r="AD399" s="440"/>
      <c r="AE399" s="324"/>
      <c r="AF399" s="324"/>
      <c r="AG399" s="324"/>
      <c r="AH399" s="324"/>
    </row>
    <row r="400" spans="2:34" ht="15" customHeight="1">
      <c r="B400" s="67"/>
      <c r="C400" s="494" t="s">
        <v>105</v>
      </c>
      <c r="D400" s="494"/>
      <c r="E400" s="494"/>
      <c r="F400" s="494"/>
      <c r="G400" s="494"/>
      <c r="H400" s="494"/>
      <c r="I400" s="494"/>
      <c r="J400" s="494"/>
      <c r="K400" s="494"/>
      <c r="L400" s="494"/>
      <c r="M400" s="494"/>
      <c r="N400" s="494"/>
      <c r="O400" s="494"/>
      <c r="P400" s="494"/>
      <c r="Q400" s="494"/>
      <c r="R400" s="494"/>
      <c r="S400" s="494"/>
      <c r="T400" s="494"/>
      <c r="U400" s="494"/>
      <c r="V400" s="494"/>
      <c r="W400" s="494"/>
      <c r="X400" s="494"/>
      <c r="Y400" s="494"/>
      <c r="Z400" s="494"/>
      <c r="AA400" s="494"/>
      <c r="AB400" s="494"/>
      <c r="AC400" s="494"/>
      <c r="AD400" s="494"/>
      <c r="AE400" s="324"/>
      <c r="AF400" s="324"/>
      <c r="AG400" s="324"/>
      <c r="AH400" s="324"/>
    </row>
    <row r="401" spans="2:34" ht="13.2" customHeight="1">
      <c r="B401" s="237">
        <v>4</v>
      </c>
      <c r="C401" s="418" t="s">
        <v>106</v>
      </c>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418"/>
      <c r="AE401" s="321"/>
      <c r="AF401" s="321"/>
      <c r="AG401" s="419"/>
      <c r="AH401" s="419"/>
    </row>
    <row r="402" spans="2:34" ht="13.2" customHeight="1">
      <c r="B402" s="237">
        <v>5</v>
      </c>
      <c r="C402" s="418" t="s">
        <v>107</v>
      </c>
      <c r="D402" s="418"/>
      <c r="E402" s="418"/>
      <c r="F402" s="418"/>
      <c r="G402" s="418"/>
      <c r="H402" s="418"/>
      <c r="I402" s="418"/>
      <c r="J402" s="418"/>
      <c r="K402" s="418"/>
      <c r="L402" s="418"/>
      <c r="M402" s="418"/>
      <c r="N402" s="418"/>
      <c r="O402" s="418"/>
      <c r="P402" s="418"/>
      <c r="Q402" s="418"/>
      <c r="R402" s="418"/>
      <c r="S402" s="418"/>
      <c r="T402" s="418"/>
      <c r="U402" s="418"/>
      <c r="V402" s="418"/>
      <c r="W402" s="418"/>
      <c r="X402" s="418"/>
      <c r="Y402" s="418"/>
      <c r="Z402" s="418"/>
      <c r="AA402" s="418"/>
      <c r="AB402" s="418"/>
      <c r="AC402" s="418"/>
      <c r="AD402" s="418"/>
      <c r="AE402" s="321">
        <f>AE403+AE404</f>
        <v>0</v>
      </c>
      <c r="AF402" s="321"/>
      <c r="AG402" s="321">
        <f>AG403+AG404</f>
        <v>0</v>
      </c>
      <c r="AH402" s="321"/>
    </row>
    <row r="403" spans="2:34" ht="23.4" customHeight="1">
      <c r="B403" s="253"/>
      <c r="C403" s="439" t="s">
        <v>108</v>
      </c>
      <c r="D403" s="439"/>
      <c r="E403" s="439"/>
      <c r="F403" s="439"/>
      <c r="G403" s="439"/>
      <c r="H403" s="439"/>
      <c r="I403" s="439"/>
      <c r="J403" s="439"/>
      <c r="K403" s="439"/>
      <c r="L403" s="439"/>
      <c r="M403" s="439"/>
      <c r="N403" s="439"/>
      <c r="O403" s="439"/>
      <c r="P403" s="439"/>
      <c r="Q403" s="439"/>
      <c r="R403" s="439"/>
      <c r="S403" s="439"/>
      <c r="T403" s="439"/>
      <c r="U403" s="439"/>
      <c r="V403" s="439"/>
      <c r="W403" s="439"/>
      <c r="X403" s="439"/>
      <c r="Y403" s="439"/>
      <c r="Z403" s="439"/>
      <c r="AA403" s="439"/>
      <c r="AB403" s="439"/>
      <c r="AC403" s="439"/>
      <c r="AD403" s="439"/>
      <c r="AE403" s="324"/>
      <c r="AF403" s="324"/>
      <c r="AG403" s="324"/>
      <c r="AH403" s="324"/>
    </row>
    <row r="404" spans="2:34" ht="24" customHeight="1">
      <c r="B404" s="253"/>
      <c r="C404" s="399" t="s">
        <v>576</v>
      </c>
      <c r="D404" s="440"/>
      <c r="E404" s="440"/>
      <c r="F404" s="440"/>
      <c r="G404" s="440"/>
      <c r="H404" s="440"/>
      <c r="I404" s="440"/>
      <c r="J404" s="440"/>
      <c r="K404" s="440"/>
      <c r="L404" s="440"/>
      <c r="M404" s="440"/>
      <c r="N404" s="440"/>
      <c r="O404" s="440"/>
      <c r="P404" s="440"/>
      <c r="Q404" s="440"/>
      <c r="R404" s="440"/>
      <c r="S404" s="440"/>
      <c r="T404" s="440"/>
      <c r="U404" s="440"/>
      <c r="V404" s="440"/>
      <c r="W404" s="440"/>
      <c r="X404" s="440"/>
      <c r="Y404" s="440"/>
      <c r="Z404" s="440"/>
      <c r="AA404" s="440"/>
      <c r="AB404" s="440"/>
      <c r="AC404" s="440"/>
      <c r="AD404" s="440"/>
      <c r="AE404" s="324"/>
      <c r="AF404" s="324"/>
      <c r="AG404" s="324"/>
      <c r="AH404" s="324"/>
    </row>
    <row r="405" spans="2:34" ht="12" customHeight="1">
      <c r="B405" s="237">
        <v>6</v>
      </c>
      <c r="C405" s="418" t="s">
        <v>109</v>
      </c>
      <c r="D405" s="418"/>
      <c r="E405" s="418"/>
      <c r="F405" s="418"/>
      <c r="G405" s="418"/>
      <c r="H405" s="418"/>
      <c r="I405" s="418"/>
      <c r="J405" s="418"/>
      <c r="K405" s="418"/>
      <c r="L405" s="418"/>
      <c r="M405" s="418"/>
      <c r="N405" s="418"/>
      <c r="O405" s="418"/>
      <c r="P405" s="418"/>
      <c r="Q405" s="418"/>
      <c r="R405" s="418"/>
      <c r="S405" s="418"/>
      <c r="T405" s="418"/>
      <c r="U405" s="418"/>
      <c r="V405" s="418"/>
      <c r="W405" s="418"/>
      <c r="X405" s="418"/>
      <c r="Y405" s="418"/>
      <c r="Z405" s="418"/>
      <c r="AA405" s="418"/>
      <c r="AB405" s="418"/>
      <c r="AC405" s="418"/>
      <c r="AD405" s="418"/>
      <c r="AE405" s="321">
        <f>AE406+AE407</f>
        <v>0</v>
      </c>
      <c r="AF405" s="321"/>
      <c r="AG405" s="321">
        <f>AG406+AG407</f>
        <v>0</v>
      </c>
      <c r="AH405" s="321"/>
    </row>
    <row r="406" spans="2:34" ht="25.2" customHeight="1">
      <c r="B406" s="253"/>
      <c r="C406" s="399" t="s">
        <v>577</v>
      </c>
      <c r="D406" s="440"/>
      <c r="E406" s="440"/>
      <c r="F406" s="440"/>
      <c r="G406" s="440"/>
      <c r="H406" s="440"/>
      <c r="I406" s="440"/>
      <c r="J406" s="440"/>
      <c r="K406" s="440"/>
      <c r="L406" s="440"/>
      <c r="M406" s="440"/>
      <c r="N406" s="440"/>
      <c r="O406" s="440"/>
      <c r="P406" s="440"/>
      <c r="Q406" s="440"/>
      <c r="R406" s="440"/>
      <c r="S406" s="440"/>
      <c r="T406" s="440"/>
      <c r="U406" s="440"/>
      <c r="V406" s="440"/>
      <c r="W406" s="440"/>
      <c r="X406" s="440"/>
      <c r="Y406" s="440"/>
      <c r="Z406" s="440"/>
      <c r="AA406" s="440"/>
      <c r="AB406" s="440"/>
      <c r="AC406" s="440"/>
      <c r="AD406" s="440"/>
      <c r="AE406" s="324"/>
      <c r="AF406" s="324"/>
      <c r="AG406" s="324"/>
      <c r="AH406" s="324"/>
    </row>
    <row r="407" spans="2:34" ht="36" customHeight="1">
      <c r="B407" s="67"/>
      <c r="C407" s="399" t="s">
        <v>110</v>
      </c>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24"/>
      <c r="AF407" s="324"/>
      <c r="AG407" s="324"/>
      <c r="AH407" s="324"/>
    </row>
    <row r="408" spans="2:34" ht="13.2" customHeight="1">
      <c r="B408" s="67"/>
      <c r="C408" s="418" t="s">
        <v>111</v>
      </c>
      <c r="D408" s="418"/>
      <c r="E408" s="418"/>
      <c r="F408" s="418"/>
      <c r="G408" s="418"/>
      <c r="H408" s="418"/>
      <c r="I408" s="418"/>
      <c r="J408" s="418"/>
      <c r="K408" s="418"/>
      <c r="L408" s="418"/>
      <c r="M408" s="418"/>
      <c r="N408" s="418"/>
      <c r="O408" s="418"/>
      <c r="P408" s="418"/>
      <c r="Q408" s="418"/>
      <c r="R408" s="418"/>
      <c r="S408" s="418"/>
      <c r="T408" s="418"/>
      <c r="U408" s="418"/>
      <c r="V408" s="418"/>
      <c r="W408" s="418"/>
      <c r="X408" s="418"/>
      <c r="Y408" s="418"/>
      <c r="Z408" s="418"/>
      <c r="AA408" s="418"/>
      <c r="AB408" s="418"/>
      <c r="AC408" s="418"/>
      <c r="AD408" s="418"/>
      <c r="AE408" s="321">
        <f>AE405+AE402+AE390+AE379+AE378</f>
        <v>0</v>
      </c>
      <c r="AF408" s="321"/>
      <c r="AG408" s="321">
        <f>AG405+AG402+AG401+AG390+AG379+AG378</f>
        <v>0</v>
      </c>
      <c r="AH408" s="321"/>
    </row>
    <row r="409" spans="2:34" ht="15.75">
      <c r="B409" s="67"/>
      <c r="C409" s="418" t="s">
        <v>112</v>
      </c>
      <c r="D409" s="418"/>
      <c r="E409" s="418"/>
      <c r="F409" s="418"/>
      <c r="G409" s="418"/>
      <c r="H409" s="418"/>
      <c r="I409" s="418"/>
      <c r="J409" s="418"/>
      <c r="K409" s="418"/>
      <c r="L409" s="418"/>
      <c r="M409" s="418"/>
      <c r="N409" s="418"/>
      <c r="O409" s="418"/>
      <c r="P409" s="418"/>
      <c r="Q409" s="418"/>
      <c r="R409" s="418"/>
      <c r="S409" s="418"/>
      <c r="T409" s="418"/>
      <c r="U409" s="418"/>
      <c r="V409" s="418"/>
      <c r="W409" s="418"/>
      <c r="X409" s="418"/>
      <c r="Y409" s="418"/>
      <c r="Z409" s="418"/>
      <c r="AA409" s="418"/>
      <c r="AB409" s="418"/>
      <c r="AC409" s="418"/>
      <c r="AD409" s="418"/>
      <c r="AE409" s="419"/>
      <c r="AF409" s="419"/>
      <c r="AG409" s="419"/>
      <c r="AH409" s="419"/>
    </row>
    <row r="410" spans="2:34" ht="15.75">
      <c r="B410" s="418" t="s">
        <v>113</v>
      </c>
      <c r="C410" s="418"/>
      <c r="D410" s="418"/>
      <c r="E410" s="418"/>
      <c r="F410" s="418"/>
      <c r="G410" s="418"/>
      <c r="H410" s="418"/>
      <c r="I410" s="418"/>
      <c r="J410" s="418"/>
      <c r="K410" s="418"/>
      <c r="L410" s="418"/>
      <c r="M410" s="418"/>
      <c r="N410" s="418"/>
      <c r="O410" s="418"/>
      <c r="P410" s="418"/>
      <c r="Q410" s="418"/>
      <c r="R410" s="418"/>
      <c r="S410" s="418"/>
      <c r="T410" s="418"/>
      <c r="U410" s="418"/>
      <c r="V410" s="418"/>
      <c r="W410" s="418"/>
      <c r="X410" s="418"/>
      <c r="Y410" s="418"/>
      <c r="Z410" s="418"/>
      <c r="AA410" s="418"/>
      <c r="AB410" s="418"/>
      <c r="AC410" s="418"/>
      <c r="AD410" s="418"/>
      <c r="AE410" s="321">
        <f>AE408+AE409+AG408+AG409</f>
        <v>0</v>
      </c>
      <c r="AF410" s="321"/>
      <c r="AG410" s="321"/>
      <c r="AH410" s="321"/>
    </row>
    <row r="411" spans="2:34" ht="15.75">
      <c r="B411" s="882" t="s">
        <v>570</v>
      </c>
      <c r="C411" s="882"/>
      <c r="D411" s="882"/>
      <c r="E411" s="882"/>
      <c r="F411" s="882"/>
      <c r="G411" s="882"/>
      <c r="H411" s="882"/>
      <c r="I411" s="882"/>
      <c r="J411" s="882"/>
      <c r="K411" s="882"/>
      <c r="L411" s="882"/>
      <c r="M411" s="882"/>
      <c r="N411" s="882"/>
      <c r="O411" s="882"/>
      <c r="P411" s="882"/>
      <c r="Q411" s="882"/>
      <c r="R411" s="882"/>
      <c r="S411" s="882"/>
      <c r="T411" s="882"/>
      <c r="U411" s="882"/>
      <c r="V411" s="882"/>
      <c r="W411" s="882"/>
      <c r="X411" s="882"/>
      <c r="Y411" s="882"/>
      <c r="Z411" s="882"/>
      <c r="AA411" s="882"/>
      <c r="AB411" s="882"/>
      <c r="AC411" s="882"/>
      <c r="AD411" s="882"/>
      <c r="AE411" s="882"/>
      <c r="AF411" s="882"/>
      <c r="AG411" s="882"/>
      <c r="AH411" s="882"/>
    </row>
    <row r="412" spans="2:34" ht="15.75">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9"/>
      <c r="AF412" s="99"/>
      <c r="AG412" s="99"/>
      <c r="AH412" s="99"/>
    </row>
    <row r="413" spans="1:35" ht="38.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2:34" ht="21" customHeight="1">
      <c r="B414" s="339"/>
      <c r="C414" s="438" t="s">
        <v>189</v>
      </c>
      <c r="D414" s="438"/>
      <c r="E414" s="438"/>
      <c r="F414" s="438"/>
      <c r="G414" s="438"/>
      <c r="H414" s="438"/>
      <c r="I414" s="438"/>
      <c r="J414" s="438"/>
      <c r="K414" s="438"/>
      <c r="L414" s="438"/>
      <c r="M414" s="438"/>
      <c r="N414" s="438"/>
      <c r="O414" s="438"/>
      <c r="P414" s="438"/>
      <c r="Q414" s="438"/>
      <c r="R414" s="438"/>
      <c r="S414" s="438"/>
      <c r="T414" s="438"/>
      <c r="U414" s="438"/>
      <c r="V414" s="438"/>
      <c r="W414" s="438"/>
      <c r="X414" s="438"/>
      <c r="Y414" s="438"/>
      <c r="Z414" s="438"/>
      <c r="AA414" s="438"/>
      <c r="AB414" s="438"/>
      <c r="AC414" s="438"/>
      <c r="AD414" s="438"/>
      <c r="AE414" s="428" t="s">
        <v>616</v>
      </c>
      <c r="AF414" s="429"/>
      <c r="AG414" s="429"/>
      <c r="AH414" s="430"/>
    </row>
    <row r="415" spans="2:34" ht="10.95" customHeight="1">
      <c r="B415" s="339"/>
      <c r="C415" s="438"/>
      <c r="D415" s="438"/>
      <c r="E415" s="438"/>
      <c r="F415" s="438"/>
      <c r="G415" s="438"/>
      <c r="H415" s="438"/>
      <c r="I415" s="438"/>
      <c r="J415" s="438"/>
      <c r="K415" s="438"/>
      <c r="L415" s="438"/>
      <c r="M415" s="438"/>
      <c r="N415" s="438"/>
      <c r="O415" s="438"/>
      <c r="P415" s="438"/>
      <c r="Q415" s="438"/>
      <c r="R415" s="438"/>
      <c r="S415" s="438"/>
      <c r="T415" s="438"/>
      <c r="U415" s="438"/>
      <c r="V415" s="438"/>
      <c r="W415" s="438"/>
      <c r="X415" s="438"/>
      <c r="Y415" s="438"/>
      <c r="Z415" s="438"/>
      <c r="AA415" s="438"/>
      <c r="AB415" s="438"/>
      <c r="AC415" s="438"/>
      <c r="AD415" s="438"/>
      <c r="AE415" s="431"/>
      <c r="AF415" s="432"/>
      <c r="AG415" s="432"/>
      <c r="AH415" s="433"/>
    </row>
    <row r="416" spans="2:34" ht="26.4" customHeight="1">
      <c r="B416" s="339"/>
      <c r="C416" s="421" t="s">
        <v>193</v>
      </c>
      <c r="D416" s="421"/>
      <c r="E416" s="421"/>
      <c r="F416" s="421"/>
      <c r="G416" s="421"/>
      <c r="H416" s="421"/>
      <c r="I416" s="421"/>
      <c r="J416" s="421"/>
      <c r="K416" s="421"/>
      <c r="L416" s="421"/>
      <c r="M416" s="421"/>
      <c r="N416" s="421"/>
      <c r="O416" s="421"/>
      <c r="P416" s="421"/>
      <c r="Q416" s="421"/>
      <c r="R416" s="421"/>
      <c r="S416" s="421"/>
      <c r="T416" s="421"/>
      <c r="U416" s="421"/>
      <c r="V416" s="421"/>
      <c r="W416" s="421"/>
      <c r="X416" s="421"/>
      <c r="Y416" s="421"/>
      <c r="Z416" s="421"/>
      <c r="AA416" s="421"/>
      <c r="AB416" s="421"/>
      <c r="AC416" s="421"/>
      <c r="AD416" s="421"/>
      <c r="AE416" s="434"/>
      <c r="AF416" s="435"/>
      <c r="AG416" s="435"/>
      <c r="AH416" s="436"/>
    </row>
    <row r="417" spans="2:34" ht="10.2" customHeight="1">
      <c r="B417" s="339"/>
      <c r="C417" s="425"/>
      <c r="D417" s="426"/>
      <c r="E417" s="426"/>
      <c r="F417" s="426"/>
      <c r="G417" s="426"/>
      <c r="H417" s="426"/>
      <c r="I417" s="426"/>
      <c r="J417" s="426"/>
      <c r="K417" s="426"/>
      <c r="L417" s="426"/>
      <c r="M417" s="426"/>
      <c r="N417" s="426"/>
      <c r="O417" s="426"/>
      <c r="P417" s="426"/>
      <c r="Q417" s="426"/>
      <c r="R417" s="426"/>
      <c r="S417" s="426"/>
      <c r="T417" s="426"/>
      <c r="U417" s="426"/>
      <c r="V417" s="426"/>
      <c r="W417" s="426"/>
      <c r="X417" s="426"/>
      <c r="Y417" s="426"/>
      <c r="Z417" s="426"/>
      <c r="AA417" s="426"/>
      <c r="AB417" s="426"/>
      <c r="AC417" s="426"/>
      <c r="AD417" s="427"/>
      <c r="AE417" s="620" t="s">
        <v>607</v>
      </c>
      <c r="AF417" s="620"/>
      <c r="AG417" s="620"/>
      <c r="AH417" s="620"/>
    </row>
    <row r="418" spans="2:34" ht="23.25" customHeight="1">
      <c r="B418" s="422" t="s">
        <v>426</v>
      </c>
      <c r="C418" s="423"/>
      <c r="D418" s="423"/>
      <c r="E418" s="423"/>
      <c r="F418" s="423"/>
      <c r="G418" s="423"/>
      <c r="H418" s="423"/>
      <c r="I418" s="423"/>
      <c r="J418" s="423"/>
      <c r="K418" s="423"/>
      <c r="L418" s="423"/>
      <c r="M418" s="423"/>
      <c r="N418" s="423"/>
      <c r="O418" s="423"/>
      <c r="P418" s="423"/>
      <c r="Q418" s="423"/>
      <c r="R418" s="423"/>
      <c r="S418" s="423"/>
      <c r="T418" s="423"/>
      <c r="U418" s="423"/>
      <c r="V418" s="423"/>
      <c r="W418" s="423"/>
      <c r="X418" s="423"/>
      <c r="Y418" s="423"/>
      <c r="Z418" s="423"/>
      <c r="AA418" s="423"/>
      <c r="AB418" s="423"/>
      <c r="AC418" s="423"/>
      <c r="AD418" s="423"/>
      <c r="AE418" s="423"/>
      <c r="AF418" s="423"/>
      <c r="AG418" s="423"/>
      <c r="AH418" s="424"/>
    </row>
    <row r="419" spans="2:34" ht="7.5" customHeight="1">
      <c r="B419" s="420"/>
      <c r="C419" s="420"/>
      <c r="D419" s="420"/>
      <c r="E419" s="420"/>
      <c r="F419" s="420"/>
      <c r="G419" s="420"/>
      <c r="H419" s="420"/>
      <c r="I419" s="420"/>
      <c r="J419" s="420"/>
      <c r="K419" s="420"/>
      <c r="L419" s="420"/>
      <c r="M419" s="420"/>
      <c r="N419" s="420"/>
      <c r="O419" s="420"/>
      <c r="P419" s="420"/>
      <c r="Q419" s="420"/>
      <c r="R419" s="420"/>
      <c r="S419" s="420"/>
      <c r="T419" s="420"/>
      <c r="U419" s="420"/>
      <c r="V419" s="420"/>
      <c r="W419" s="420"/>
      <c r="X419" s="420"/>
      <c r="Y419" s="420"/>
      <c r="Z419" s="420"/>
      <c r="AA419" s="420"/>
      <c r="AB419" s="420"/>
      <c r="AC419" s="420"/>
      <c r="AD419" s="420"/>
      <c r="AE419" s="420"/>
      <c r="AF419" s="420"/>
      <c r="AG419" s="420"/>
      <c r="AH419" s="420"/>
    </row>
    <row r="420" spans="2:34" ht="21" customHeight="1">
      <c r="B420" s="466"/>
      <c r="C420" s="467"/>
      <c r="D420" s="467"/>
      <c r="E420" s="467"/>
      <c r="F420" s="467"/>
      <c r="G420" s="467"/>
      <c r="H420" s="467"/>
      <c r="I420" s="467"/>
      <c r="J420" s="467"/>
      <c r="K420" s="467"/>
      <c r="L420" s="467"/>
      <c r="M420" s="467"/>
      <c r="N420" s="467"/>
      <c r="O420" s="467"/>
      <c r="P420" s="467"/>
      <c r="Q420" s="467"/>
      <c r="R420" s="467"/>
      <c r="S420" s="467"/>
      <c r="T420" s="467"/>
      <c r="U420" s="467"/>
      <c r="V420" s="467"/>
      <c r="W420" s="467"/>
      <c r="X420" s="467"/>
      <c r="Y420" s="467"/>
      <c r="Z420" s="467"/>
      <c r="AA420" s="467"/>
      <c r="AB420" s="467"/>
      <c r="AC420" s="467"/>
      <c r="AD420" s="467"/>
      <c r="AE420" s="467"/>
      <c r="AF420" s="467"/>
      <c r="AG420" s="467"/>
      <c r="AH420" s="468"/>
    </row>
    <row r="421" spans="2:34" ht="11.25" customHeight="1">
      <c r="B421" s="339"/>
      <c r="C421" s="339"/>
      <c r="D421" s="339"/>
      <c r="E421" s="339"/>
      <c r="F421" s="339"/>
      <c r="G421" s="339"/>
      <c r="H421" s="339"/>
      <c r="I421" s="339"/>
      <c r="J421" s="339"/>
      <c r="K421" s="339"/>
      <c r="L421" s="339"/>
      <c r="M421" s="339"/>
      <c r="N421" s="339"/>
      <c r="O421" s="339"/>
      <c r="P421" s="339"/>
      <c r="Q421" s="339"/>
      <c r="R421" s="339"/>
      <c r="S421" s="339"/>
      <c r="T421" s="339"/>
      <c r="U421" s="339"/>
      <c r="V421" s="339"/>
      <c r="W421" s="339"/>
      <c r="X421" s="339"/>
      <c r="Y421" s="339"/>
      <c r="Z421" s="339"/>
      <c r="AA421" s="339"/>
      <c r="AB421" s="339"/>
      <c r="AC421" s="339"/>
      <c r="AD421" s="339"/>
      <c r="AE421" s="339"/>
      <c r="AF421" s="339"/>
      <c r="AG421" s="339"/>
      <c r="AH421" s="339"/>
    </row>
    <row r="422" spans="2:34" ht="26.4" customHeight="1">
      <c r="B422" s="241" t="s">
        <v>87</v>
      </c>
      <c r="C422" s="616" t="s">
        <v>114</v>
      </c>
      <c r="D422" s="616"/>
      <c r="E422" s="616"/>
      <c r="F422" s="616"/>
      <c r="G422" s="616"/>
      <c r="H422" s="616"/>
      <c r="I422" s="616"/>
      <c r="J422" s="616"/>
      <c r="K422" s="616"/>
      <c r="L422" s="616"/>
      <c r="M422" s="616"/>
      <c r="N422" s="616"/>
      <c r="O422" s="616"/>
      <c r="P422" s="616"/>
      <c r="Q422" s="616"/>
      <c r="R422" s="616"/>
      <c r="S422" s="616"/>
      <c r="T422" s="616"/>
      <c r="U422" s="616"/>
      <c r="V422" s="616"/>
      <c r="W422" s="616"/>
      <c r="X422" s="616"/>
      <c r="Y422" s="616"/>
      <c r="Z422" s="616"/>
      <c r="AA422" s="616"/>
      <c r="AB422" s="616"/>
      <c r="AC422" s="616"/>
      <c r="AD422" s="616"/>
      <c r="AE422" s="617" t="s">
        <v>226</v>
      </c>
      <c r="AF422" s="617"/>
      <c r="AG422" s="617"/>
      <c r="AH422" s="617"/>
    </row>
    <row r="423" spans="2:34" ht="12" customHeight="1">
      <c r="B423" s="618" t="s">
        <v>227</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9" t="s">
        <v>222</v>
      </c>
      <c r="AF423" s="619"/>
      <c r="AG423" s="619" t="s">
        <v>223</v>
      </c>
      <c r="AH423" s="619"/>
    </row>
    <row r="424" spans="2:34" ht="7.2" customHeight="1">
      <c r="B424" s="618"/>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9"/>
      <c r="AF424" s="619"/>
      <c r="AG424" s="619"/>
      <c r="AH424" s="619"/>
    </row>
    <row r="425" spans="2:34" ht="17.25" customHeight="1">
      <c r="B425" s="239">
        <v>1</v>
      </c>
      <c r="C425" s="499" t="s">
        <v>115</v>
      </c>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c r="AA425" s="499"/>
      <c r="AB425" s="499"/>
      <c r="AC425" s="499"/>
      <c r="AD425" s="499"/>
      <c r="AE425" s="324"/>
      <c r="AF425" s="324"/>
      <c r="AG425" s="324"/>
      <c r="AH425" s="324"/>
    </row>
    <row r="426" spans="2:34" ht="27" customHeight="1">
      <c r="B426" s="239">
        <v>2</v>
      </c>
      <c r="C426" s="480" t="s">
        <v>228</v>
      </c>
      <c r="D426" s="480"/>
      <c r="E426" s="480"/>
      <c r="F426" s="480"/>
      <c r="G426" s="480"/>
      <c r="H426" s="480"/>
      <c r="I426" s="480"/>
      <c r="J426" s="480"/>
      <c r="K426" s="480"/>
      <c r="L426" s="480"/>
      <c r="M426" s="480"/>
      <c r="N426" s="480"/>
      <c r="O426" s="480"/>
      <c r="P426" s="480"/>
      <c r="Q426" s="480"/>
      <c r="R426" s="480"/>
      <c r="S426" s="480"/>
      <c r="T426" s="480"/>
      <c r="U426" s="480"/>
      <c r="V426" s="480"/>
      <c r="W426" s="480"/>
      <c r="X426" s="480"/>
      <c r="Y426" s="480"/>
      <c r="Z426" s="480"/>
      <c r="AA426" s="480"/>
      <c r="AB426" s="480"/>
      <c r="AC426" s="480"/>
      <c r="AD426" s="480"/>
      <c r="AE426" s="324"/>
      <c r="AF426" s="324"/>
      <c r="AG426" s="324"/>
      <c r="AH426" s="324"/>
    </row>
    <row r="427" spans="2:34" ht="15.75" customHeight="1">
      <c r="B427" s="239">
        <v>3</v>
      </c>
      <c r="C427" s="499" t="s">
        <v>229</v>
      </c>
      <c r="D427" s="499"/>
      <c r="E427" s="499"/>
      <c r="F427" s="499"/>
      <c r="G427" s="499"/>
      <c r="H427" s="499"/>
      <c r="I427" s="499"/>
      <c r="J427" s="499"/>
      <c r="K427" s="499"/>
      <c r="L427" s="499"/>
      <c r="M427" s="499"/>
      <c r="N427" s="499"/>
      <c r="O427" s="499"/>
      <c r="P427" s="499"/>
      <c r="Q427" s="499"/>
      <c r="R427" s="499"/>
      <c r="S427" s="499"/>
      <c r="T427" s="499"/>
      <c r="U427" s="499"/>
      <c r="V427" s="499"/>
      <c r="W427" s="499"/>
      <c r="X427" s="499"/>
      <c r="Y427" s="499"/>
      <c r="Z427" s="499"/>
      <c r="AA427" s="499"/>
      <c r="AB427" s="499"/>
      <c r="AC427" s="499"/>
      <c r="AD427" s="499"/>
      <c r="AE427" s="324"/>
      <c r="AF427" s="324"/>
      <c r="AG427" s="324"/>
      <c r="AH427" s="324"/>
    </row>
    <row r="428" spans="2:34" ht="18.75" customHeight="1">
      <c r="B428" s="239">
        <v>4</v>
      </c>
      <c r="C428" s="499" t="s">
        <v>230</v>
      </c>
      <c r="D428" s="499"/>
      <c r="E428" s="499"/>
      <c r="F428" s="499"/>
      <c r="G428" s="499"/>
      <c r="H428" s="499"/>
      <c r="I428" s="499"/>
      <c r="J428" s="499"/>
      <c r="K428" s="499"/>
      <c r="L428" s="499"/>
      <c r="M428" s="499"/>
      <c r="N428" s="499"/>
      <c r="O428" s="499"/>
      <c r="P428" s="499"/>
      <c r="Q428" s="499"/>
      <c r="R428" s="499"/>
      <c r="S428" s="499"/>
      <c r="T428" s="499"/>
      <c r="U428" s="499"/>
      <c r="V428" s="499"/>
      <c r="W428" s="499"/>
      <c r="X428" s="499"/>
      <c r="Y428" s="499"/>
      <c r="Z428" s="499"/>
      <c r="AA428" s="499"/>
      <c r="AB428" s="499"/>
      <c r="AC428" s="499"/>
      <c r="AD428" s="499"/>
      <c r="AE428" s="324"/>
      <c r="AF428" s="324"/>
      <c r="AG428" s="324"/>
      <c r="AH428" s="324"/>
    </row>
    <row r="429" spans="2:34" ht="16.5" customHeight="1">
      <c r="B429" s="239">
        <v>5</v>
      </c>
      <c r="C429" s="499" t="s">
        <v>231</v>
      </c>
      <c r="D429" s="499"/>
      <c r="E429" s="499"/>
      <c r="F429" s="499"/>
      <c r="G429" s="499"/>
      <c r="H429" s="499"/>
      <c r="I429" s="499"/>
      <c r="J429" s="499"/>
      <c r="K429" s="499"/>
      <c r="L429" s="499"/>
      <c r="M429" s="499"/>
      <c r="N429" s="499"/>
      <c r="O429" s="499"/>
      <c r="P429" s="499"/>
      <c r="Q429" s="499"/>
      <c r="R429" s="499"/>
      <c r="S429" s="499"/>
      <c r="T429" s="499"/>
      <c r="U429" s="499"/>
      <c r="V429" s="499"/>
      <c r="W429" s="499"/>
      <c r="X429" s="499"/>
      <c r="Y429" s="499"/>
      <c r="Z429" s="499"/>
      <c r="AA429" s="499"/>
      <c r="AB429" s="499"/>
      <c r="AC429" s="499"/>
      <c r="AD429" s="499"/>
      <c r="AE429" s="324"/>
      <c r="AF429" s="324"/>
      <c r="AG429" s="324"/>
      <c r="AH429" s="324"/>
    </row>
    <row r="430" spans="2:34" ht="15" customHeight="1">
      <c r="B430" s="239">
        <v>6</v>
      </c>
      <c r="C430" s="499" t="s">
        <v>232</v>
      </c>
      <c r="D430" s="499"/>
      <c r="E430" s="499"/>
      <c r="F430" s="499"/>
      <c r="G430" s="499"/>
      <c r="H430" s="499"/>
      <c r="I430" s="499"/>
      <c r="J430" s="499"/>
      <c r="K430" s="499"/>
      <c r="L430" s="499"/>
      <c r="M430" s="499"/>
      <c r="N430" s="499"/>
      <c r="O430" s="499"/>
      <c r="P430" s="499"/>
      <c r="Q430" s="499"/>
      <c r="R430" s="499"/>
      <c r="S430" s="499"/>
      <c r="T430" s="499"/>
      <c r="U430" s="499"/>
      <c r="V430" s="499"/>
      <c r="W430" s="499"/>
      <c r="X430" s="499"/>
      <c r="Y430" s="499"/>
      <c r="Z430" s="499"/>
      <c r="AA430" s="499"/>
      <c r="AB430" s="499"/>
      <c r="AC430" s="499"/>
      <c r="AD430" s="499"/>
      <c r="AE430" s="324"/>
      <c r="AF430" s="324"/>
      <c r="AG430" s="324"/>
      <c r="AH430" s="324"/>
    </row>
    <row r="431" spans="2:34" ht="18.75" customHeight="1">
      <c r="B431" s="239">
        <v>7</v>
      </c>
      <c r="C431" s="499" t="s">
        <v>233</v>
      </c>
      <c r="D431" s="499"/>
      <c r="E431" s="499"/>
      <c r="F431" s="499"/>
      <c r="G431" s="499"/>
      <c r="H431" s="499"/>
      <c r="I431" s="499"/>
      <c r="J431" s="499"/>
      <c r="K431" s="499"/>
      <c r="L431" s="499"/>
      <c r="M431" s="499"/>
      <c r="N431" s="499"/>
      <c r="O431" s="499"/>
      <c r="P431" s="499"/>
      <c r="Q431" s="499"/>
      <c r="R431" s="499"/>
      <c r="S431" s="499"/>
      <c r="T431" s="499"/>
      <c r="U431" s="499"/>
      <c r="V431" s="499"/>
      <c r="W431" s="499"/>
      <c r="X431" s="499"/>
      <c r="Y431" s="499"/>
      <c r="Z431" s="499"/>
      <c r="AA431" s="499"/>
      <c r="AB431" s="499"/>
      <c r="AC431" s="499"/>
      <c r="AD431" s="499"/>
      <c r="AE431" s="324"/>
      <c r="AF431" s="324"/>
      <c r="AG431" s="324"/>
      <c r="AH431" s="324"/>
    </row>
    <row r="432" spans="2:34" ht="15" customHeight="1">
      <c r="B432" s="239">
        <v>8</v>
      </c>
      <c r="C432" s="499" t="s">
        <v>234</v>
      </c>
      <c r="D432" s="499"/>
      <c r="E432" s="499"/>
      <c r="F432" s="499"/>
      <c r="G432" s="499"/>
      <c r="H432" s="499"/>
      <c r="I432" s="499"/>
      <c r="J432" s="499"/>
      <c r="K432" s="499"/>
      <c r="L432" s="499"/>
      <c r="M432" s="499"/>
      <c r="N432" s="499"/>
      <c r="O432" s="499"/>
      <c r="P432" s="499"/>
      <c r="Q432" s="499"/>
      <c r="R432" s="499"/>
      <c r="S432" s="499"/>
      <c r="T432" s="499"/>
      <c r="U432" s="499"/>
      <c r="V432" s="499"/>
      <c r="W432" s="499"/>
      <c r="X432" s="499"/>
      <c r="Y432" s="499"/>
      <c r="Z432" s="499"/>
      <c r="AA432" s="499"/>
      <c r="AB432" s="499"/>
      <c r="AC432" s="499"/>
      <c r="AD432" s="499"/>
      <c r="AE432" s="324"/>
      <c r="AF432" s="324"/>
      <c r="AG432" s="324"/>
      <c r="AH432" s="324"/>
    </row>
    <row r="433" spans="2:34" ht="15" customHeight="1">
      <c r="B433" s="68"/>
      <c r="C433" s="495" t="s">
        <v>116</v>
      </c>
      <c r="D433" s="495"/>
      <c r="E433" s="495"/>
      <c r="F433" s="495"/>
      <c r="G433" s="495"/>
      <c r="H433" s="495"/>
      <c r="I433" s="495"/>
      <c r="J433" s="495"/>
      <c r="K433" s="495"/>
      <c r="L433" s="495"/>
      <c r="M433" s="495"/>
      <c r="N433" s="495"/>
      <c r="O433" s="495"/>
      <c r="P433" s="495"/>
      <c r="Q433" s="495"/>
      <c r="R433" s="495"/>
      <c r="S433" s="495"/>
      <c r="T433" s="495"/>
      <c r="U433" s="495"/>
      <c r="V433" s="495"/>
      <c r="W433" s="495"/>
      <c r="X433" s="495"/>
      <c r="Y433" s="495"/>
      <c r="Z433" s="495"/>
      <c r="AA433" s="495"/>
      <c r="AB433" s="495"/>
      <c r="AC433" s="495"/>
      <c r="AD433" s="495"/>
      <c r="AE433" s="491">
        <f>SUM(AE425:AF432)</f>
        <v>0</v>
      </c>
      <c r="AF433" s="491"/>
      <c r="AG433" s="491">
        <f>SUM(AG425:AH432)</f>
        <v>0</v>
      </c>
      <c r="AH433" s="491"/>
    </row>
    <row r="434" spans="2:34" ht="18.75" customHeight="1">
      <c r="B434" s="496" t="s">
        <v>117</v>
      </c>
      <c r="C434" s="497"/>
      <c r="D434" s="497"/>
      <c r="E434" s="497"/>
      <c r="F434" s="497"/>
      <c r="G434" s="497"/>
      <c r="H434" s="497"/>
      <c r="I434" s="497"/>
      <c r="J434" s="497"/>
      <c r="K434" s="497"/>
      <c r="L434" s="497"/>
      <c r="M434" s="497"/>
      <c r="N434" s="497"/>
      <c r="O434" s="497"/>
      <c r="P434" s="497"/>
      <c r="Q434" s="497"/>
      <c r="R434" s="497"/>
      <c r="S434" s="497"/>
      <c r="T434" s="497"/>
      <c r="U434" s="497"/>
      <c r="V434" s="497"/>
      <c r="W434" s="497"/>
      <c r="X434" s="497"/>
      <c r="Y434" s="497"/>
      <c r="Z434" s="497"/>
      <c r="AA434" s="497"/>
      <c r="AB434" s="497"/>
      <c r="AC434" s="497"/>
      <c r="AD434" s="498"/>
      <c r="AE434" s="788"/>
      <c r="AF434" s="788"/>
      <c r="AG434" s="788"/>
      <c r="AH434" s="788"/>
    </row>
    <row r="435" spans="2:34" ht="14.4" customHeight="1">
      <c r="B435" s="239">
        <v>9</v>
      </c>
      <c r="C435" s="499" t="s">
        <v>235</v>
      </c>
      <c r="D435" s="499"/>
      <c r="E435" s="499"/>
      <c r="F435" s="499"/>
      <c r="G435" s="499"/>
      <c r="H435" s="499"/>
      <c r="I435" s="499"/>
      <c r="J435" s="499"/>
      <c r="K435" s="499"/>
      <c r="L435" s="499"/>
      <c r="M435" s="499"/>
      <c r="N435" s="499"/>
      <c r="O435" s="499"/>
      <c r="P435" s="499"/>
      <c r="Q435" s="499"/>
      <c r="R435" s="499"/>
      <c r="S435" s="499"/>
      <c r="T435" s="499"/>
      <c r="U435" s="499"/>
      <c r="V435" s="499"/>
      <c r="W435" s="499"/>
      <c r="X435" s="499"/>
      <c r="Y435" s="499"/>
      <c r="Z435" s="499"/>
      <c r="AA435" s="499"/>
      <c r="AB435" s="499"/>
      <c r="AC435" s="499"/>
      <c r="AD435" s="499"/>
      <c r="AE435" s="324"/>
      <c r="AF435" s="324"/>
      <c r="AG435" s="324"/>
      <c r="AH435" s="324"/>
    </row>
    <row r="436" spans="2:34" ht="15.6" customHeight="1">
      <c r="B436" s="239"/>
      <c r="C436" s="495" t="s">
        <v>118</v>
      </c>
      <c r="D436" s="495"/>
      <c r="E436" s="495"/>
      <c r="F436" s="495"/>
      <c r="G436" s="495"/>
      <c r="H436" s="495"/>
      <c r="I436" s="495"/>
      <c r="J436" s="495"/>
      <c r="K436" s="495"/>
      <c r="L436" s="495"/>
      <c r="M436" s="495"/>
      <c r="N436" s="495"/>
      <c r="O436" s="495"/>
      <c r="P436" s="495"/>
      <c r="Q436" s="495"/>
      <c r="R436" s="495"/>
      <c r="S436" s="495"/>
      <c r="T436" s="495"/>
      <c r="U436" s="495"/>
      <c r="V436" s="495"/>
      <c r="W436" s="495"/>
      <c r="X436" s="495"/>
      <c r="Y436" s="495"/>
      <c r="Z436" s="495"/>
      <c r="AA436" s="495"/>
      <c r="AB436" s="495"/>
      <c r="AC436" s="495"/>
      <c r="AD436" s="495"/>
      <c r="AE436" s="491">
        <f>AE435</f>
        <v>0</v>
      </c>
      <c r="AF436" s="491"/>
      <c r="AG436" s="491">
        <f>AG435</f>
        <v>0</v>
      </c>
      <c r="AH436" s="491"/>
    </row>
    <row r="437" spans="2:34" ht="18.75" customHeight="1">
      <c r="B437" s="511" t="s">
        <v>119</v>
      </c>
      <c r="C437" s="511"/>
      <c r="D437" s="511"/>
      <c r="E437" s="511"/>
      <c r="F437" s="511"/>
      <c r="G437" s="511"/>
      <c r="H437" s="511"/>
      <c r="I437" s="511"/>
      <c r="J437" s="511"/>
      <c r="K437" s="511"/>
      <c r="L437" s="511"/>
      <c r="M437" s="511"/>
      <c r="N437" s="511"/>
      <c r="O437" s="511"/>
      <c r="P437" s="511"/>
      <c r="Q437" s="511"/>
      <c r="R437" s="511"/>
      <c r="S437" s="511"/>
      <c r="T437" s="511"/>
      <c r="U437" s="511"/>
      <c r="V437" s="511"/>
      <c r="W437" s="511"/>
      <c r="X437" s="511"/>
      <c r="Y437" s="511"/>
      <c r="Z437" s="511"/>
      <c r="AA437" s="511"/>
      <c r="AB437" s="511"/>
      <c r="AC437" s="511"/>
      <c r="AD437" s="511"/>
      <c r="AE437" s="786"/>
      <c r="AF437" s="786"/>
      <c r="AG437" s="786"/>
      <c r="AH437" s="786"/>
    </row>
    <row r="438" spans="2:34" ht="15.75" customHeight="1">
      <c r="B438" s="239">
        <v>10</v>
      </c>
      <c r="C438" s="499" t="s">
        <v>236</v>
      </c>
      <c r="D438" s="499"/>
      <c r="E438" s="499"/>
      <c r="F438" s="499"/>
      <c r="G438" s="499"/>
      <c r="H438" s="499"/>
      <c r="I438" s="499"/>
      <c r="J438" s="499"/>
      <c r="K438" s="499"/>
      <c r="L438" s="499"/>
      <c r="M438" s="499"/>
      <c r="N438" s="499"/>
      <c r="O438" s="499"/>
      <c r="P438" s="499"/>
      <c r="Q438" s="499"/>
      <c r="R438" s="499"/>
      <c r="S438" s="499"/>
      <c r="T438" s="499"/>
      <c r="U438" s="499"/>
      <c r="V438" s="499"/>
      <c r="W438" s="499"/>
      <c r="X438" s="499"/>
      <c r="Y438" s="499"/>
      <c r="Z438" s="499"/>
      <c r="AA438" s="499"/>
      <c r="AB438" s="499"/>
      <c r="AC438" s="499"/>
      <c r="AD438" s="499"/>
      <c r="AE438" s="324"/>
      <c r="AF438" s="324"/>
      <c r="AG438" s="324"/>
      <c r="AH438" s="324"/>
    </row>
    <row r="439" spans="2:34" ht="26.25" customHeight="1">
      <c r="B439" s="239">
        <v>11</v>
      </c>
      <c r="C439" s="480" t="s">
        <v>237</v>
      </c>
      <c r="D439" s="480"/>
      <c r="E439" s="480"/>
      <c r="F439" s="480"/>
      <c r="G439" s="480"/>
      <c r="H439" s="480"/>
      <c r="I439" s="480"/>
      <c r="J439" s="480"/>
      <c r="K439" s="480"/>
      <c r="L439" s="480"/>
      <c r="M439" s="480"/>
      <c r="N439" s="480"/>
      <c r="O439" s="480"/>
      <c r="P439" s="480"/>
      <c r="Q439" s="480"/>
      <c r="R439" s="480"/>
      <c r="S439" s="480"/>
      <c r="T439" s="480"/>
      <c r="U439" s="480"/>
      <c r="V439" s="480"/>
      <c r="W439" s="480"/>
      <c r="X439" s="480"/>
      <c r="Y439" s="480"/>
      <c r="Z439" s="480"/>
      <c r="AA439" s="480"/>
      <c r="AB439" s="480"/>
      <c r="AC439" s="480"/>
      <c r="AD439" s="480"/>
      <c r="AE439" s="324"/>
      <c r="AF439" s="324"/>
      <c r="AG439" s="324"/>
      <c r="AH439" s="324"/>
    </row>
    <row r="440" spans="2:34" ht="15.6" customHeight="1">
      <c r="B440" s="239">
        <v>12</v>
      </c>
      <c r="C440" s="499" t="s">
        <v>238</v>
      </c>
      <c r="D440" s="499"/>
      <c r="E440" s="499"/>
      <c r="F440" s="499"/>
      <c r="G440" s="499"/>
      <c r="H440" s="499"/>
      <c r="I440" s="499"/>
      <c r="J440" s="499"/>
      <c r="K440" s="499"/>
      <c r="L440" s="499"/>
      <c r="M440" s="499"/>
      <c r="N440" s="499"/>
      <c r="O440" s="499"/>
      <c r="P440" s="499"/>
      <c r="Q440" s="499"/>
      <c r="R440" s="499"/>
      <c r="S440" s="499"/>
      <c r="T440" s="499"/>
      <c r="U440" s="499"/>
      <c r="V440" s="499"/>
      <c r="W440" s="499"/>
      <c r="X440" s="499"/>
      <c r="Y440" s="499"/>
      <c r="Z440" s="499"/>
      <c r="AA440" s="499"/>
      <c r="AB440" s="499"/>
      <c r="AC440" s="499"/>
      <c r="AD440" s="499"/>
      <c r="AE440" s="324"/>
      <c r="AF440" s="324"/>
      <c r="AG440" s="324"/>
      <c r="AH440" s="324"/>
    </row>
    <row r="441" spans="2:34" ht="18.75" customHeight="1">
      <c r="B441" s="239"/>
      <c r="C441" s="621" t="s">
        <v>120</v>
      </c>
      <c r="D441" s="621"/>
      <c r="E441" s="621"/>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491">
        <f>AE440+AE439+AE438</f>
        <v>0</v>
      </c>
      <c r="AF441" s="491"/>
      <c r="AG441" s="491">
        <f>AG440+AG439+AG438</f>
        <v>0</v>
      </c>
      <c r="AH441" s="491"/>
    </row>
    <row r="442" spans="2:34" ht="20.25" customHeight="1">
      <c r="B442" s="323" t="s">
        <v>121</v>
      </c>
      <c r="C442" s="323"/>
      <c r="D442" s="323"/>
      <c r="E442" s="323"/>
      <c r="F442" s="323"/>
      <c r="G442" s="323"/>
      <c r="H442" s="323"/>
      <c r="I442" s="323"/>
      <c r="J442" s="323"/>
      <c r="K442" s="323"/>
      <c r="L442" s="323"/>
      <c r="M442" s="323"/>
      <c r="N442" s="323"/>
      <c r="O442" s="323"/>
      <c r="P442" s="323"/>
      <c r="Q442" s="323"/>
      <c r="R442" s="323"/>
      <c r="S442" s="323"/>
      <c r="T442" s="323"/>
      <c r="U442" s="323"/>
      <c r="V442" s="323"/>
      <c r="W442" s="323"/>
      <c r="X442" s="323"/>
      <c r="Y442" s="323"/>
      <c r="Z442" s="323"/>
      <c r="AA442" s="323"/>
      <c r="AB442" s="323"/>
      <c r="AC442" s="323"/>
      <c r="AD442" s="323"/>
      <c r="AE442" s="491">
        <f>AE441+AE436+AE433</f>
        <v>0</v>
      </c>
      <c r="AF442" s="491"/>
      <c r="AG442" s="491">
        <f>AG441+AG436+AG433</f>
        <v>0</v>
      </c>
      <c r="AH442" s="491"/>
    </row>
    <row r="443" spans="2:34" ht="20.25" customHeight="1">
      <c r="B443" s="323" t="s">
        <v>239</v>
      </c>
      <c r="C443" s="323"/>
      <c r="D443" s="323"/>
      <c r="E443" s="323"/>
      <c r="F443" s="323"/>
      <c r="G443" s="323"/>
      <c r="H443" s="323"/>
      <c r="I443" s="323"/>
      <c r="J443" s="323"/>
      <c r="K443" s="323"/>
      <c r="L443" s="323"/>
      <c r="M443" s="323"/>
      <c r="N443" s="323"/>
      <c r="O443" s="323"/>
      <c r="P443" s="323"/>
      <c r="Q443" s="323"/>
      <c r="R443" s="323"/>
      <c r="S443" s="323"/>
      <c r="T443" s="323"/>
      <c r="U443" s="323"/>
      <c r="V443" s="323"/>
      <c r="W443" s="323"/>
      <c r="X443" s="323"/>
      <c r="Y443" s="323"/>
      <c r="Z443" s="323"/>
      <c r="AA443" s="323"/>
      <c r="AB443" s="323"/>
      <c r="AC443" s="323"/>
      <c r="AD443" s="323"/>
      <c r="AE443" s="487"/>
      <c r="AF443" s="487"/>
      <c r="AG443" s="487"/>
      <c r="AH443" s="487"/>
    </row>
    <row r="444" spans="2:34" ht="21.75" customHeight="1">
      <c r="B444" s="323" t="s">
        <v>122</v>
      </c>
      <c r="C444" s="323"/>
      <c r="D444" s="323"/>
      <c r="E444" s="323"/>
      <c r="F444" s="323"/>
      <c r="G444" s="323"/>
      <c r="H444" s="323"/>
      <c r="I444" s="323"/>
      <c r="J444" s="323"/>
      <c r="K444" s="323"/>
      <c r="L444" s="323"/>
      <c r="M444" s="323"/>
      <c r="N444" s="323"/>
      <c r="O444" s="323"/>
      <c r="P444" s="323"/>
      <c r="Q444" s="323"/>
      <c r="R444" s="323"/>
      <c r="S444" s="323"/>
      <c r="T444" s="323"/>
      <c r="U444" s="323"/>
      <c r="V444" s="323"/>
      <c r="W444" s="323"/>
      <c r="X444" s="323"/>
      <c r="Y444" s="323"/>
      <c r="Z444" s="323"/>
      <c r="AA444" s="323"/>
      <c r="AB444" s="323"/>
      <c r="AC444" s="323"/>
      <c r="AD444" s="323"/>
      <c r="AE444" s="327">
        <f>AE442+AG442+AE443+AG443</f>
        <v>0</v>
      </c>
      <c r="AF444" s="328"/>
      <c r="AG444" s="328"/>
      <c r="AH444" s="329"/>
    </row>
    <row r="445" spans="2:34" ht="15.75">
      <c r="B445" s="340" t="s">
        <v>240</v>
      </c>
      <c r="C445" s="340"/>
      <c r="D445" s="340"/>
      <c r="E445" s="340"/>
      <c r="F445" s="340"/>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340"/>
      <c r="AH445" s="340"/>
    </row>
    <row r="446" spans="2:34" ht="15.75">
      <c r="B446" s="340" t="s">
        <v>571</v>
      </c>
      <c r="C446" s="340"/>
      <c r="D446" s="340"/>
      <c r="E446" s="340"/>
      <c r="F446" s="340"/>
      <c r="G446" s="340"/>
      <c r="H446" s="340"/>
      <c r="I446" s="340"/>
      <c r="J446" s="340"/>
      <c r="K446" s="340"/>
      <c r="L446" s="340"/>
      <c r="M446" s="340"/>
      <c r="N446" s="340"/>
      <c r="O446" s="340"/>
      <c r="P446" s="340"/>
      <c r="Q446" s="340"/>
      <c r="R446" s="340"/>
      <c r="S446" s="340"/>
      <c r="T446" s="340"/>
      <c r="U446" s="340"/>
      <c r="V446" s="340"/>
      <c r="W446" s="340"/>
      <c r="X446" s="340"/>
      <c r="Y446" s="340"/>
      <c r="Z446" s="340"/>
      <c r="AA446" s="340"/>
      <c r="AB446" s="340"/>
      <c r="AC446" s="340"/>
      <c r="AD446" s="340"/>
      <c r="AE446" s="340"/>
      <c r="AF446" s="340"/>
      <c r="AG446" s="340"/>
      <c r="AH446" s="340"/>
    </row>
    <row r="447" spans="2:34" ht="15.75">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row>
    <row r="448" spans="2:34" ht="15.75">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row>
    <row r="449" spans="2:34" ht="15.75">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row>
    <row r="450" spans="2:34" ht="15.75">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row>
    <row r="451" spans="2:34" ht="15.75">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row>
    <row r="452" spans="2:34" ht="15.75">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row>
    <row r="453" spans="2:34" ht="15.75">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row>
    <row r="454" spans="2:34" ht="15.75">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row>
    <row r="455" spans="2:34" ht="15.75">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row>
    <row r="456" spans="2:34" ht="15.75">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row>
    <row r="457" spans="2:34" ht="15.75">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row>
    <row r="458" spans="2:34" ht="15.75">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row>
    <row r="459" spans="2:34" ht="15.75">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row>
    <row r="460" spans="2:34" ht="15.75">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row>
    <row r="461" spans="2:34" ht="15.75">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row>
    <row r="462" spans="2:34" ht="26.4" customHeight="1">
      <c r="B462" s="339"/>
      <c r="C462" s="438" t="s">
        <v>189</v>
      </c>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8"/>
      <c r="Z462" s="438"/>
      <c r="AA462" s="438"/>
      <c r="AB462" s="438"/>
      <c r="AC462" s="438"/>
      <c r="AD462" s="438"/>
      <c r="AE462" s="787" t="s">
        <v>123</v>
      </c>
      <c r="AF462" s="787"/>
      <c r="AG462" s="787"/>
      <c r="AH462" s="787"/>
    </row>
    <row r="463" spans="2:34" ht="28.95" customHeight="1">
      <c r="B463" s="339"/>
      <c r="C463" s="421" t="s">
        <v>190</v>
      </c>
      <c r="D463" s="421"/>
      <c r="E463" s="421"/>
      <c r="F463" s="421"/>
      <c r="G463" s="421"/>
      <c r="H463" s="421"/>
      <c r="I463" s="421"/>
      <c r="J463" s="421"/>
      <c r="K463" s="421"/>
      <c r="L463" s="421"/>
      <c r="M463" s="421"/>
      <c r="N463" s="421"/>
      <c r="O463" s="421"/>
      <c r="P463" s="421"/>
      <c r="Q463" s="421"/>
      <c r="R463" s="421"/>
      <c r="S463" s="421"/>
      <c r="T463" s="421"/>
      <c r="U463" s="421"/>
      <c r="V463" s="421"/>
      <c r="W463" s="421"/>
      <c r="X463" s="421"/>
      <c r="Y463" s="421"/>
      <c r="Z463" s="421"/>
      <c r="AA463" s="421"/>
      <c r="AB463" s="421"/>
      <c r="AC463" s="421"/>
      <c r="AD463" s="421"/>
      <c r="AE463" s="787"/>
      <c r="AF463" s="787"/>
      <c r="AG463" s="787"/>
      <c r="AH463" s="787"/>
    </row>
    <row r="464" spans="2:34" ht="15.75">
      <c r="B464" s="1"/>
      <c r="C464" s="339"/>
      <c r="D464" s="339"/>
      <c r="E464" s="339"/>
      <c r="F464" s="339"/>
      <c r="G464" s="339"/>
      <c r="H464" s="339"/>
      <c r="I464" s="339"/>
      <c r="J464" s="339"/>
      <c r="K464" s="339"/>
      <c r="L464" s="339"/>
      <c r="M464" s="339"/>
      <c r="N464" s="339"/>
      <c r="O464" s="339"/>
      <c r="P464" s="339"/>
      <c r="Q464" s="339"/>
      <c r="R464" s="339"/>
      <c r="S464" s="339"/>
      <c r="T464" s="339"/>
      <c r="U464" s="339"/>
      <c r="V464" s="339"/>
      <c r="W464" s="339"/>
      <c r="X464" s="339"/>
      <c r="Y464" s="339"/>
      <c r="Z464" s="339"/>
      <c r="AA464" s="339"/>
      <c r="AB464" s="339"/>
      <c r="AC464" s="339"/>
      <c r="AD464" s="339"/>
      <c r="AE464" s="620" t="s">
        <v>607</v>
      </c>
      <c r="AF464" s="620"/>
      <c r="AG464" s="620"/>
      <c r="AH464" s="620"/>
    </row>
    <row r="465" spans="2:34" ht="15.75">
      <c r="B465" s="493" t="s">
        <v>241</v>
      </c>
      <c r="C465" s="493"/>
      <c r="D465" s="493"/>
      <c r="E465" s="493"/>
      <c r="F465" s="493"/>
      <c r="G465" s="493"/>
      <c r="H465" s="493"/>
      <c r="I465" s="493"/>
      <c r="J465" s="493"/>
      <c r="K465" s="493"/>
      <c r="L465" s="493"/>
      <c r="M465" s="493"/>
      <c r="N465" s="493"/>
      <c r="O465" s="493"/>
      <c r="P465" s="493"/>
      <c r="Q465" s="493"/>
      <c r="R465" s="493"/>
      <c r="S465" s="493"/>
      <c r="T465" s="493"/>
      <c r="U465" s="493"/>
      <c r="V465" s="493"/>
      <c r="W465" s="493"/>
      <c r="X465" s="493"/>
      <c r="Y465" s="493"/>
      <c r="Z465" s="493"/>
      <c r="AA465" s="493"/>
      <c r="AB465" s="493"/>
      <c r="AC465" s="493"/>
      <c r="AD465" s="493"/>
      <c r="AE465" s="493"/>
      <c r="AF465" s="493"/>
      <c r="AG465" s="493"/>
      <c r="AH465" s="493"/>
    </row>
    <row r="466" spans="2:34" ht="28.95" customHeight="1">
      <c r="B466" s="234" t="s">
        <v>242</v>
      </c>
      <c r="C466" s="644" t="s">
        <v>221</v>
      </c>
      <c r="D466" s="644"/>
      <c r="E466" s="644"/>
      <c r="F466" s="644"/>
      <c r="G466" s="644"/>
      <c r="H466" s="644"/>
      <c r="I466" s="644"/>
      <c r="J466" s="644"/>
      <c r="K466" s="644"/>
      <c r="L466" s="644"/>
      <c r="M466" s="644"/>
      <c r="N466" s="644"/>
      <c r="O466" s="644"/>
      <c r="P466" s="644"/>
      <c r="Q466" s="644"/>
      <c r="R466" s="644"/>
      <c r="S466" s="644"/>
      <c r="T466" s="644"/>
      <c r="U466" s="644"/>
      <c r="V466" s="644"/>
      <c r="W466" s="644"/>
      <c r="X466" s="644"/>
      <c r="Y466" s="644"/>
      <c r="Z466" s="644"/>
      <c r="AA466" s="644"/>
      <c r="AB466" s="644"/>
      <c r="AC466" s="644"/>
      <c r="AD466" s="644"/>
      <c r="AE466" s="622" t="s">
        <v>222</v>
      </c>
      <c r="AF466" s="622"/>
      <c r="AG466" s="622" t="s">
        <v>223</v>
      </c>
      <c r="AH466" s="622"/>
    </row>
    <row r="467" spans="2:34" ht="16.95" customHeight="1">
      <c r="B467" s="239">
        <v>1</v>
      </c>
      <c r="C467" s="499" t="s">
        <v>243</v>
      </c>
      <c r="D467" s="499"/>
      <c r="E467" s="499"/>
      <c r="F467" s="499"/>
      <c r="G467" s="499"/>
      <c r="H467" s="499"/>
      <c r="I467" s="499"/>
      <c r="J467" s="499"/>
      <c r="K467" s="499"/>
      <c r="L467" s="499"/>
      <c r="M467" s="499"/>
      <c r="N467" s="499"/>
      <c r="O467" s="499"/>
      <c r="P467" s="499"/>
      <c r="Q467" s="499"/>
      <c r="R467" s="499"/>
      <c r="S467" s="499"/>
      <c r="T467" s="499"/>
      <c r="U467" s="499"/>
      <c r="V467" s="499"/>
      <c r="W467" s="499"/>
      <c r="X467" s="499"/>
      <c r="Y467" s="499"/>
      <c r="Z467" s="499"/>
      <c r="AA467" s="499"/>
      <c r="AB467" s="499"/>
      <c r="AC467" s="499"/>
      <c r="AD467" s="499"/>
      <c r="AE467" s="324"/>
      <c r="AF467" s="324"/>
      <c r="AG467" s="324"/>
      <c r="AH467" s="324"/>
    </row>
    <row r="468" spans="2:34" ht="16.95" customHeight="1">
      <c r="B468" s="239">
        <v>2</v>
      </c>
      <c r="C468" s="499" t="s">
        <v>124</v>
      </c>
      <c r="D468" s="499"/>
      <c r="E468" s="499"/>
      <c r="F468" s="499"/>
      <c r="G468" s="499"/>
      <c r="H468" s="499"/>
      <c r="I468" s="499"/>
      <c r="J468" s="499"/>
      <c r="K468" s="499"/>
      <c r="L468" s="499"/>
      <c r="M468" s="499"/>
      <c r="N468" s="499"/>
      <c r="O468" s="499"/>
      <c r="P468" s="499"/>
      <c r="Q468" s="499"/>
      <c r="R468" s="499"/>
      <c r="S468" s="499"/>
      <c r="T468" s="499"/>
      <c r="U468" s="499"/>
      <c r="V468" s="499"/>
      <c r="W468" s="499"/>
      <c r="X468" s="499"/>
      <c r="Y468" s="499"/>
      <c r="Z468" s="499"/>
      <c r="AA468" s="499"/>
      <c r="AB468" s="499"/>
      <c r="AC468" s="499"/>
      <c r="AD468" s="499"/>
      <c r="AE468" s="324"/>
      <c r="AF468" s="324"/>
      <c r="AG468" s="324"/>
      <c r="AH468" s="324"/>
    </row>
    <row r="469" spans="2:34" ht="16.95" customHeight="1">
      <c r="B469" s="239">
        <v>3</v>
      </c>
      <c r="C469" s="499" t="s">
        <v>125</v>
      </c>
      <c r="D469" s="499"/>
      <c r="E469" s="499"/>
      <c r="F469" s="499"/>
      <c r="G469" s="499"/>
      <c r="H469" s="499"/>
      <c r="I469" s="499"/>
      <c r="J469" s="499"/>
      <c r="K469" s="499"/>
      <c r="L469" s="499"/>
      <c r="M469" s="499"/>
      <c r="N469" s="499"/>
      <c r="O469" s="499"/>
      <c r="P469" s="499"/>
      <c r="Q469" s="499"/>
      <c r="R469" s="499"/>
      <c r="S469" s="499"/>
      <c r="T469" s="499"/>
      <c r="U469" s="499"/>
      <c r="V469" s="499"/>
      <c r="W469" s="499"/>
      <c r="X469" s="499"/>
      <c r="Y469" s="499"/>
      <c r="Z469" s="499"/>
      <c r="AA469" s="499"/>
      <c r="AB469" s="499"/>
      <c r="AC469" s="499"/>
      <c r="AD469" s="499"/>
      <c r="AE469" s="324"/>
      <c r="AF469" s="324"/>
      <c r="AG469" s="324"/>
      <c r="AH469" s="324"/>
    </row>
    <row r="470" spans="2:34" ht="16.95" customHeight="1">
      <c r="B470" s="239">
        <v>4</v>
      </c>
      <c r="C470" s="499" t="s">
        <v>126</v>
      </c>
      <c r="D470" s="499"/>
      <c r="E470" s="499"/>
      <c r="F470" s="499"/>
      <c r="G470" s="499"/>
      <c r="H470" s="499"/>
      <c r="I470" s="499"/>
      <c r="J470" s="499"/>
      <c r="K470" s="499"/>
      <c r="L470" s="499"/>
      <c r="M470" s="499"/>
      <c r="N470" s="499"/>
      <c r="O470" s="499"/>
      <c r="P470" s="499"/>
      <c r="Q470" s="499"/>
      <c r="R470" s="499"/>
      <c r="S470" s="499"/>
      <c r="T470" s="499"/>
      <c r="U470" s="499"/>
      <c r="V470" s="499"/>
      <c r="W470" s="499"/>
      <c r="X470" s="499"/>
      <c r="Y470" s="499"/>
      <c r="Z470" s="499"/>
      <c r="AA470" s="499"/>
      <c r="AB470" s="499"/>
      <c r="AC470" s="499"/>
      <c r="AD470" s="499"/>
      <c r="AE470" s="324"/>
      <c r="AF470" s="324"/>
      <c r="AG470" s="324"/>
      <c r="AH470" s="324"/>
    </row>
    <row r="471" spans="2:34" ht="16.95" customHeight="1">
      <c r="B471" s="239">
        <v>5</v>
      </c>
      <c r="C471" s="499" t="s">
        <v>127</v>
      </c>
      <c r="D471" s="499"/>
      <c r="E471" s="499"/>
      <c r="F471" s="499"/>
      <c r="G471" s="499"/>
      <c r="H471" s="499"/>
      <c r="I471" s="499"/>
      <c r="J471" s="499"/>
      <c r="K471" s="499"/>
      <c r="L471" s="499"/>
      <c r="M471" s="499"/>
      <c r="N471" s="499"/>
      <c r="O471" s="499"/>
      <c r="P471" s="499"/>
      <c r="Q471" s="499"/>
      <c r="R471" s="499"/>
      <c r="S471" s="499"/>
      <c r="T471" s="499"/>
      <c r="U471" s="499"/>
      <c r="V471" s="499"/>
      <c r="W471" s="499"/>
      <c r="X471" s="499"/>
      <c r="Y471" s="499"/>
      <c r="Z471" s="499"/>
      <c r="AA471" s="499"/>
      <c r="AB471" s="499"/>
      <c r="AC471" s="499"/>
      <c r="AD471" s="499"/>
      <c r="AE471" s="324"/>
      <c r="AF471" s="324"/>
      <c r="AG471" s="324"/>
      <c r="AH471" s="324"/>
    </row>
    <row r="472" spans="2:34" ht="16.95" customHeight="1">
      <c r="B472" s="239">
        <v>6</v>
      </c>
      <c r="C472" s="499" t="s">
        <v>244</v>
      </c>
      <c r="D472" s="499"/>
      <c r="E472" s="499"/>
      <c r="F472" s="499"/>
      <c r="G472" s="499"/>
      <c r="H472" s="499"/>
      <c r="I472" s="499"/>
      <c r="J472" s="499"/>
      <c r="K472" s="499"/>
      <c r="L472" s="499"/>
      <c r="M472" s="499"/>
      <c r="N472" s="499"/>
      <c r="O472" s="499"/>
      <c r="P472" s="499"/>
      <c r="Q472" s="499"/>
      <c r="R472" s="499"/>
      <c r="S472" s="499"/>
      <c r="T472" s="499"/>
      <c r="U472" s="499"/>
      <c r="V472" s="499"/>
      <c r="W472" s="499"/>
      <c r="X472" s="499"/>
      <c r="Y472" s="499"/>
      <c r="Z472" s="499"/>
      <c r="AA472" s="499"/>
      <c r="AB472" s="499"/>
      <c r="AC472" s="499"/>
      <c r="AD472" s="499"/>
      <c r="AE472" s="324"/>
      <c r="AF472" s="324"/>
      <c r="AG472" s="324"/>
      <c r="AH472" s="324"/>
    </row>
    <row r="473" spans="2:34" ht="16.95" customHeight="1">
      <c r="B473" s="239">
        <v>7</v>
      </c>
      <c r="C473" s="499" t="s">
        <v>245</v>
      </c>
      <c r="D473" s="499"/>
      <c r="E473" s="499"/>
      <c r="F473" s="499"/>
      <c r="G473" s="499"/>
      <c r="H473" s="499"/>
      <c r="I473" s="499"/>
      <c r="J473" s="499"/>
      <c r="K473" s="499"/>
      <c r="L473" s="499"/>
      <c r="M473" s="499"/>
      <c r="N473" s="499"/>
      <c r="O473" s="499"/>
      <c r="P473" s="499"/>
      <c r="Q473" s="499"/>
      <c r="R473" s="499"/>
      <c r="S473" s="499"/>
      <c r="T473" s="499"/>
      <c r="U473" s="499"/>
      <c r="V473" s="499"/>
      <c r="W473" s="499"/>
      <c r="X473" s="499"/>
      <c r="Y473" s="499"/>
      <c r="Z473" s="499"/>
      <c r="AA473" s="499"/>
      <c r="AB473" s="499"/>
      <c r="AC473" s="499"/>
      <c r="AD473" s="499"/>
      <c r="AE473" s="324"/>
      <c r="AF473" s="324"/>
      <c r="AG473" s="324"/>
      <c r="AH473" s="324"/>
    </row>
    <row r="474" spans="2:34" ht="16.95" customHeight="1">
      <c r="B474" s="239">
        <v>8</v>
      </c>
      <c r="C474" s="499" t="s">
        <v>128</v>
      </c>
      <c r="D474" s="499"/>
      <c r="E474" s="499"/>
      <c r="F474" s="499"/>
      <c r="G474" s="499"/>
      <c r="H474" s="499"/>
      <c r="I474" s="499"/>
      <c r="J474" s="499"/>
      <c r="K474" s="499"/>
      <c r="L474" s="499"/>
      <c r="M474" s="499"/>
      <c r="N474" s="499"/>
      <c r="O474" s="499"/>
      <c r="P474" s="499"/>
      <c r="Q474" s="499"/>
      <c r="R474" s="499"/>
      <c r="S474" s="499"/>
      <c r="T474" s="499"/>
      <c r="U474" s="499"/>
      <c r="V474" s="499"/>
      <c r="W474" s="499"/>
      <c r="X474" s="499"/>
      <c r="Y474" s="499"/>
      <c r="Z474" s="499"/>
      <c r="AA474" s="499"/>
      <c r="AB474" s="499"/>
      <c r="AC474" s="499"/>
      <c r="AD474" s="499"/>
      <c r="AE474" s="528"/>
      <c r="AF474" s="529"/>
      <c r="AG474" s="528"/>
      <c r="AH474" s="529"/>
    </row>
    <row r="475" spans="2:34" ht="16.95" customHeight="1">
      <c r="B475" s="239">
        <v>9</v>
      </c>
      <c r="C475" s="499" t="s">
        <v>370</v>
      </c>
      <c r="D475" s="499"/>
      <c r="E475" s="499"/>
      <c r="F475" s="499"/>
      <c r="G475" s="499"/>
      <c r="H475" s="499"/>
      <c r="I475" s="499"/>
      <c r="J475" s="499"/>
      <c r="K475" s="499"/>
      <c r="L475" s="499"/>
      <c r="M475" s="499"/>
      <c r="N475" s="499"/>
      <c r="O475" s="499"/>
      <c r="P475" s="499"/>
      <c r="Q475" s="499"/>
      <c r="R475" s="499"/>
      <c r="S475" s="499"/>
      <c r="T475" s="499"/>
      <c r="U475" s="499"/>
      <c r="V475" s="499"/>
      <c r="W475" s="499"/>
      <c r="X475" s="499"/>
      <c r="Y475" s="499"/>
      <c r="Z475" s="499"/>
      <c r="AA475" s="499"/>
      <c r="AB475" s="499"/>
      <c r="AC475" s="499"/>
      <c r="AD475" s="499"/>
      <c r="AE475" s="324"/>
      <c r="AF475" s="324"/>
      <c r="AG475" s="324"/>
      <c r="AH475" s="324"/>
    </row>
    <row r="476" spans="2:34" ht="16.95" customHeight="1">
      <c r="B476" s="239">
        <v>10</v>
      </c>
      <c r="C476" s="530" t="s">
        <v>371</v>
      </c>
      <c r="D476" s="531"/>
      <c r="E476" s="531"/>
      <c r="F476" s="531"/>
      <c r="G476" s="531"/>
      <c r="H476" s="531"/>
      <c r="I476" s="531"/>
      <c r="J476" s="531"/>
      <c r="K476" s="531"/>
      <c r="L476" s="531"/>
      <c r="M476" s="531"/>
      <c r="N476" s="531"/>
      <c r="O476" s="531"/>
      <c r="P476" s="531"/>
      <c r="Q476" s="531"/>
      <c r="R476" s="531"/>
      <c r="S476" s="531"/>
      <c r="T476" s="531"/>
      <c r="U476" s="531"/>
      <c r="V476" s="531"/>
      <c r="W476" s="531"/>
      <c r="X476" s="531"/>
      <c r="Y476" s="531"/>
      <c r="Z476" s="531"/>
      <c r="AA476" s="531"/>
      <c r="AB476" s="531"/>
      <c r="AC476" s="531"/>
      <c r="AD476" s="532"/>
      <c r="AE476" s="528"/>
      <c r="AF476" s="529"/>
      <c r="AG476" s="528"/>
      <c r="AH476" s="529"/>
    </row>
    <row r="477" spans="2:34" ht="16.95" customHeight="1">
      <c r="B477" s="68"/>
      <c r="C477" s="625" t="s">
        <v>111</v>
      </c>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491">
        <f>SUM(AE467:AF476)</f>
        <v>0</v>
      </c>
      <c r="AF477" s="491"/>
      <c r="AG477" s="491">
        <f>SUM(AG467:AH476)</f>
        <v>0</v>
      </c>
      <c r="AH477" s="491"/>
    </row>
    <row r="478" spans="2:34" ht="16.95" customHeight="1">
      <c r="B478" s="68"/>
      <c r="C478" s="625" t="s">
        <v>246</v>
      </c>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487"/>
      <c r="AF478" s="487"/>
      <c r="AG478" s="487"/>
      <c r="AH478" s="487"/>
    </row>
    <row r="479" spans="2:34" ht="16.95" customHeight="1">
      <c r="B479" s="490" t="s">
        <v>129</v>
      </c>
      <c r="C479" s="490"/>
      <c r="D479" s="490"/>
      <c r="E479" s="490"/>
      <c r="F479" s="490"/>
      <c r="G479" s="490"/>
      <c r="H479" s="490"/>
      <c r="I479" s="490"/>
      <c r="J479" s="490"/>
      <c r="K479" s="490"/>
      <c r="L479" s="490"/>
      <c r="M479" s="490"/>
      <c r="N479" s="490"/>
      <c r="O479" s="490"/>
      <c r="P479" s="490"/>
      <c r="Q479" s="490"/>
      <c r="R479" s="490"/>
      <c r="S479" s="490"/>
      <c r="T479" s="490"/>
      <c r="U479" s="490"/>
      <c r="V479" s="490"/>
      <c r="W479" s="490"/>
      <c r="X479" s="490"/>
      <c r="Y479" s="490"/>
      <c r="Z479" s="490"/>
      <c r="AA479" s="490"/>
      <c r="AB479" s="490"/>
      <c r="AC479" s="490"/>
      <c r="AD479" s="490"/>
      <c r="AE479" s="491">
        <f>AE477+AE478+AG477+AG478</f>
        <v>0</v>
      </c>
      <c r="AF479" s="491"/>
      <c r="AG479" s="491"/>
      <c r="AH479" s="491"/>
    </row>
    <row r="480" spans="2:34" ht="15.75">
      <c r="B480" s="330"/>
      <c r="C480" s="330"/>
      <c r="D480" s="330"/>
      <c r="E480" s="330"/>
      <c r="F480" s="330"/>
      <c r="G480" s="330"/>
      <c r="H480" s="330"/>
      <c r="I480" s="330"/>
      <c r="J480" s="330"/>
      <c r="K480" s="330"/>
      <c r="L480" s="330"/>
      <c r="M480" s="330"/>
      <c r="N480" s="330"/>
      <c r="O480" s="330"/>
      <c r="P480" s="330"/>
      <c r="Q480" s="330"/>
      <c r="R480" s="330"/>
      <c r="S480" s="330"/>
      <c r="T480" s="330"/>
      <c r="U480" s="330"/>
      <c r="V480" s="330"/>
      <c r="W480" s="330"/>
      <c r="X480" s="330"/>
      <c r="Y480" s="330"/>
      <c r="Z480" s="330"/>
      <c r="AA480" s="330"/>
      <c r="AB480" s="330"/>
      <c r="AC480" s="330"/>
      <c r="AD480" s="330"/>
      <c r="AE480" s="330"/>
      <c r="AF480" s="330"/>
      <c r="AG480" s="330"/>
      <c r="AH480" s="330"/>
    </row>
    <row r="481" spans="2:34" ht="18.75" customHeight="1">
      <c r="B481" s="641" t="s">
        <v>130</v>
      </c>
      <c r="C481" s="642"/>
      <c r="D481" s="642"/>
      <c r="E481" s="642"/>
      <c r="F481" s="642"/>
      <c r="G481" s="642"/>
      <c r="H481" s="642"/>
      <c r="I481" s="642"/>
      <c r="J481" s="642"/>
      <c r="K481" s="642"/>
      <c r="L481" s="642"/>
      <c r="M481" s="642"/>
      <c r="N481" s="642"/>
      <c r="O481" s="642"/>
      <c r="P481" s="642"/>
      <c r="Q481" s="642"/>
      <c r="R481" s="642"/>
      <c r="S481" s="642"/>
      <c r="T481" s="642"/>
      <c r="U481" s="642"/>
      <c r="V481" s="642"/>
      <c r="W481" s="642"/>
      <c r="X481" s="642"/>
      <c r="Y481" s="642"/>
      <c r="Z481" s="642"/>
      <c r="AA481" s="642"/>
      <c r="AB481" s="642"/>
      <c r="AC481" s="642"/>
      <c r="AD481" s="642"/>
      <c r="AE481" s="642"/>
      <c r="AF481" s="642"/>
      <c r="AG481" s="642"/>
      <c r="AH481" s="643"/>
    </row>
    <row r="482" spans="2:34" ht="24" customHeight="1">
      <c r="B482" s="234" t="s">
        <v>242</v>
      </c>
      <c r="C482" s="644" t="s">
        <v>221</v>
      </c>
      <c r="D482" s="644"/>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4"/>
      <c r="AC482" s="644"/>
      <c r="AD482" s="644"/>
      <c r="AE482" s="622" t="s">
        <v>222</v>
      </c>
      <c r="AF482" s="622"/>
      <c r="AG482" s="622" t="s">
        <v>223</v>
      </c>
      <c r="AH482" s="622"/>
    </row>
    <row r="483" spans="2:34" ht="14.4" customHeight="1">
      <c r="B483" s="70" t="s">
        <v>131</v>
      </c>
      <c r="C483" s="489" t="s">
        <v>247</v>
      </c>
      <c r="D483" s="489"/>
      <c r="E483" s="489"/>
      <c r="F483" s="489"/>
      <c r="G483" s="489"/>
      <c r="H483" s="489"/>
      <c r="I483" s="489"/>
      <c r="J483" s="489"/>
      <c r="K483" s="489"/>
      <c r="L483" s="489"/>
      <c r="M483" s="489"/>
      <c r="N483" s="489"/>
      <c r="O483" s="489"/>
      <c r="P483" s="489"/>
      <c r="Q483" s="489"/>
      <c r="R483" s="489"/>
      <c r="S483" s="489"/>
      <c r="T483" s="489"/>
      <c r="U483" s="489"/>
      <c r="V483" s="489"/>
      <c r="W483" s="489"/>
      <c r="X483" s="489"/>
      <c r="Y483" s="489"/>
      <c r="Z483" s="489"/>
      <c r="AA483" s="489"/>
      <c r="AB483" s="489"/>
      <c r="AC483" s="489"/>
      <c r="AD483" s="489"/>
      <c r="AE483" s="488">
        <f>AE484+AE485</f>
        <v>0</v>
      </c>
      <c r="AF483" s="488"/>
      <c r="AG483" s="488">
        <f>AG484+AG485</f>
        <v>0</v>
      </c>
      <c r="AH483" s="488"/>
    </row>
    <row r="484" spans="2:34" ht="13.95" customHeight="1">
      <c r="B484" s="71" t="s">
        <v>132</v>
      </c>
      <c r="C484" s="342" t="s">
        <v>269</v>
      </c>
      <c r="D484" s="342"/>
      <c r="E484" s="342"/>
      <c r="F484" s="342"/>
      <c r="G484" s="342"/>
      <c r="H484" s="342"/>
      <c r="I484" s="342"/>
      <c r="J484" s="342"/>
      <c r="K484" s="342"/>
      <c r="L484" s="342"/>
      <c r="M484" s="342"/>
      <c r="N484" s="342"/>
      <c r="O484" s="342"/>
      <c r="P484" s="342"/>
      <c r="Q484" s="342"/>
      <c r="R484" s="342"/>
      <c r="S484" s="342"/>
      <c r="T484" s="342"/>
      <c r="U484" s="342"/>
      <c r="V484" s="342"/>
      <c r="W484" s="342"/>
      <c r="X484" s="342"/>
      <c r="Y484" s="342"/>
      <c r="Z484" s="342"/>
      <c r="AA484" s="342"/>
      <c r="AB484" s="342"/>
      <c r="AC484" s="342"/>
      <c r="AD484" s="342"/>
      <c r="AE484" s="343"/>
      <c r="AF484" s="343"/>
      <c r="AG484" s="343"/>
      <c r="AH484" s="343"/>
    </row>
    <row r="485" spans="2:34" ht="13.95" customHeight="1">
      <c r="B485" s="71" t="s">
        <v>133</v>
      </c>
      <c r="C485" s="342" t="s">
        <v>248</v>
      </c>
      <c r="D485" s="342"/>
      <c r="E485" s="342"/>
      <c r="F485" s="342"/>
      <c r="G485" s="342"/>
      <c r="H485" s="342"/>
      <c r="I485" s="342"/>
      <c r="J485" s="342"/>
      <c r="K485" s="342"/>
      <c r="L485" s="342"/>
      <c r="M485" s="342"/>
      <c r="N485" s="342"/>
      <c r="O485" s="342"/>
      <c r="P485" s="342"/>
      <c r="Q485" s="342"/>
      <c r="R485" s="342"/>
      <c r="S485" s="342"/>
      <c r="T485" s="342"/>
      <c r="U485" s="342"/>
      <c r="V485" s="342"/>
      <c r="W485" s="342"/>
      <c r="X485" s="342"/>
      <c r="Y485" s="342"/>
      <c r="Z485" s="342"/>
      <c r="AA485" s="342"/>
      <c r="AB485" s="342"/>
      <c r="AC485" s="342"/>
      <c r="AD485" s="342"/>
      <c r="AE485" s="343"/>
      <c r="AF485" s="343"/>
      <c r="AG485" s="343"/>
      <c r="AH485" s="343"/>
    </row>
    <row r="486" spans="2:34" ht="12.6" customHeight="1">
      <c r="B486" s="70" t="s">
        <v>134</v>
      </c>
      <c r="C486" s="489" t="s">
        <v>135</v>
      </c>
      <c r="D486" s="489"/>
      <c r="E486" s="489"/>
      <c r="F486" s="489"/>
      <c r="G486" s="489"/>
      <c r="H486" s="489"/>
      <c r="I486" s="489"/>
      <c r="J486" s="489"/>
      <c r="K486" s="489"/>
      <c r="L486" s="489"/>
      <c r="M486" s="489"/>
      <c r="N486" s="489"/>
      <c r="O486" s="489"/>
      <c r="P486" s="489"/>
      <c r="Q486" s="489"/>
      <c r="R486" s="489"/>
      <c r="S486" s="489"/>
      <c r="T486" s="489"/>
      <c r="U486" s="489"/>
      <c r="V486" s="489"/>
      <c r="W486" s="489"/>
      <c r="X486" s="489"/>
      <c r="Y486" s="489"/>
      <c r="Z486" s="489"/>
      <c r="AA486" s="489"/>
      <c r="AB486" s="489"/>
      <c r="AC486" s="489"/>
      <c r="AD486" s="489"/>
      <c r="AE486" s="488">
        <f>AE488+AE489+AE490+AE491</f>
        <v>0</v>
      </c>
      <c r="AF486" s="488"/>
      <c r="AG486" s="488">
        <f>AG487+AG488+AG489+AG490+AG491+AG492</f>
        <v>0</v>
      </c>
      <c r="AH486" s="488"/>
    </row>
    <row r="487" spans="2:34" ht="12" customHeight="1">
      <c r="B487" s="71"/>
      <c r="C487" s="342" t="s">
        <v>270</v>
      </c>
      <c r="D487" s="342"/>
      <c r="E487" s="342"/>
      <c r="F487" s="342"/>
      <c r="G487" s="342"/>
      <c r="H487" s="342"/>
      <c r="I487" s="342"/>
      <c r="J487" s="342"/>
      <c r="K487" s="342"/>
      <c r="L487" s="342"/>
      <c r="M487" s="342"/>
      <c r="N487" s="342"/>
      <c r="O487" s="342"/>
      <c r="P487" s="342"/>
      <c r="Q487" s="342"/>
      <c r="R487" s="342"/>
      <c r="S487" s="342"/>
      <c r="T487" s="342"/>
      <c r="U487" s="342"/>
      <c r="V487" s="342"/>
      <c r="W487" s="342"/>
      <c r="X487" s="342"/>
      <c r="Y487" s="342"/>
      <c r="Z487" s="342"/>
      <c r="AA487" s="342"/>
      <c r="AB487" s="342"/>
      <c r="AC487" s="342"/>
      <c r="AD487" s="342"/>
      <c r="AE487" s="624"/>
      <c r="AF487" s="624"/>
      <c r="AG487" s="343"/>
      <c r="AH487" s="343"/>
    </row>
    <row r="488" spans="2:34" ht="24.6" customHeight="1">
      <c r="B488" s="71"/>
      <c r="C488" s="480" t="s">
        <v>249</v>
      </c>
      <c r="D488" s="480"/>
      <c r="E488" s="480"/>
      <c r="F488" s="480"/>
      <c r="G488" s="480"/>
      <c r="H488" s="480"/>
      <c r="I488" s="480"/>
      <c r="J488" s="480"/>
      <c r="K488" s="480"/>
      <c r="L488" s="480"/>
      <c r="M488" s="480"/>
      <c r="N488" s="480"/>
      <c r="O488" s="480"/>
      <c r="P488" s="480"/>
      <c r="Q488" s="480"/>
      <c r="R488" s="480"/>
      <c r="S488" s="480"/>
      <c r="T488" s="480"/>
      <c r="U488" s="480"/>
      <c r="V488" s="480"/>
      <c r="W488" s="480"/>
      <c r="X488" s="480"/>
      <c r="Y488" s="480"/>
      <c r="Z488" s="480"/>
      <c r="AA488" s="480"/>
      <c r="AB488" s="480"/>
      <c r="AC488" s="480"/>
      <c r="AD488" s="480"/>
      <c r="AE488" s="343"/>
      <c r="AF488" s="343"/>
      <c r="AG488" s="343"/>
      <c r="AH488" s="343"/>
    </row>
    <row r="489" spans="2:34" ht="24" customHeight="1">
      <c r="B489" s="71"/>
      <c r="C489" s="480" t="s">
        <v>250</v>
      </c>
      <c r="D489" s="480"/>
      <c r="E489" s="480"/>
      <c r="F489" s="480"/>
      <c r="G489" s="480"/>
      <c r="H489" s="480"/>
      <c r="I489" s="480"/>
      <c r="J489" s="480"/>
      <c r="K489" s="480"/>
      <c r="L489" s="480"/>
      <c r="M489" s="480"/>
      <c r="N489" s="480"/>
      <c r="O489" s="480"/>
      <c r="P489" s="480"/>
      <c r="Q489" s="480"/>
      <c r="R489" s="480"/>
      <c r="S489" s="480"/>
      <c r="T489" s="480"/>
      <c r="U489" s="480"/>
      <c r="V489" s="480"/>
      <c r="W489" s="480"/>
      <c r="X489" s="480"/>
      <c r="Y489" s="480"/>
      <c r="Z489" s="480"/>
      <c r="AA489" s="480"/>
      <c r="AB489" s="480"/>
      <c r="AC489" s="480"/>
      <c r="AD489" s="480"/>
      <c r="AE489" s="343"/>
      <c r="AF489" s="343"/>
      <c r="AG489" s="343"/>
      <c r="AH489" s="343"/>
    </row>
    <row r="490" spans="2:34" ht="13.2" customHeight="1">
      <c r="B490" s="71"/>
      <c r="C490" s="342" t="s">
        <v>251</v>
      </c>
      <c r="D490" s="342"/>
      <c r="E490" s="342"/>
      <c r="F490" s="342"/>
      <c r="G490" s="342"/>
      <c r="H490" s="342"/>
      <c r="I490" s="342"/>
      <c r="J490" s="342"/>
      <c r="K490" s="342"/>
      <c r="L490" s="342"/>
      <c r="M490" s="342"/>
      <c r="N490" s="342"/>
      <c r="O490" s="342"/>
      <c r="P490" s="342"/>
      <c r="Q490" s="342"/>
      <c r="R490" s="342"/>
      <c r="S490" s="342"/>
      <c r="T490" s="342"/>
      <c r="U490" s="342"/>
      <c r="V490" s="342"/>
      <c r="W490" s="342"/>
      <c r="X490" s="342"/>
      <c r="Y490" s="342"/>
      <c r="Z490" s="342"/>
      <c r="AA490" s="342"/>
      <c r="AB490" s="342"/>
      <c r="AC490" s="342"/>
      <c r="AD490" s="342"/>
      <c r="AE490" s="343"/>
      <c r="AF490" s="343"/>
      <c r="AG490" s="343"/>
      <c r="AH490" s="343"/>
    </row>
    <row r="491" spans="2:34" ht="12" customHeight="1">
      <c r="B491" s="71"/>
      <c r="C491" s="342" t="s">
        <v>252</v>
      </c>
      <c r="D491" s="342"/>
      <c r="E491" s="342"/>
      <c r="F491" s="342"/>
      <c r="G491" s="342"/>
      <c r="H491" s="342"/>
      <c r="I491" s="342"/>
      <c r="J491" s="342"/>
      <c r="K491" s="342"/>
      <c r="L491" s="342"/>
      <c r="M491" s="342"/>
      <c r="N491" s="342"/>
      <c r="O491" s="342"/>
      <c r="P491" s="342"/>
      <c r="Q491" s="342"/>
      <c r="R491" s="342"/>
      <c r="S491" s="342"/>
      <c r="T491" s="342"/>
      <c r="U491" s="342"/>
      <c r="V491" s="342"/>
      <c r="W491" s="342"/>
      <c r="X491" s="342"/>
      <c r="Y491" s="342"/>
      <c r="Z491" s="342"/>
      <c r="AA491" s="342"/>
      <c r="AB491" s="342"/>
      <c r="AC491" s="342"/>
      <c r="AD491" s="342"/>
      <c r="AE491" s="343"/>
      <c r="AF491" s="343"/>
      <c r="AG491" s="343"/>
      <c r="AH491" s="343"/>
    </row>
    <row r="492" spans="2:34" ht="13.2" customHeight="1">
      <c r="B492" s="71"/>
      <c r="C492" s="342" t="s">
        <v>136</v>
      </c>
      <c r="D492" s="342"/>
      <c r="E492" s="342"/>
      <c r="F492" s="342"/>
      <c r="G492" s="342"/>
      <c r="H492" s="342"/>
      <c r="I492" s="342"/>
      <c r="J492" s="342"/>
      <c r="K492" s="342"/>
      <c r="L492" s="342"/>
      <c r="M492" s="342"/>
      <c r="N492" s="342"/>
      <c r="O492" s="342"/>
      <c r="P492" s="342"/>
      <c r="Q492" s="342"/>
      <c r="R492" s="342"/>
      <c r="S492" s="342"/>
      <c r="T492" s="342"/>
      <c r="U492" s="342"/>
      <c r="V492" s="342"/>
      <c r="W492" s="342"/>
      <c r="X492" s="342"/>
      <c r="Y492" s="342"/>
      <c r="Z492" s="342"/>
      <c r="AA492" s="342"/>
      <c r="AB492" s="342"/>
      <c r="AC492" s="342"/>
      <c r="AD492" s="342"/>
      <c r="AE492" s="624"/>
      <c r="AF492" s="624"/>
      <c r="AG492" s="343"/>
      <c r="AH492" s="343"/>
    </row>
    <row r="493" spans="2:34" ht="13.95" customHeight="1">
      <c r="B493" s="70" t="s">
        <v>137</v>
      </c>
      <c r="C493" s="489" t="s">
        <v>253</v>
      </c>
      <c r="D493" s="489"/>
      <c r="E493" s="489"/>
      <c r="F493" s="489"/>
      <c r="G493" s="489"/>
      <c r="H493" s="489"/>
      <c r="I493" s="489"/>
      <c r="J493" s="489"/>
      <c r="K493" s="489"/>
      <c r="L493" s="489"/>
      <c r="M493" s="489"/>
      <c r="N493" s="489"/>
      <c r="O493" s="489"/>
      <c r="P493" s="489"/>
      <c r="Q493" s="489"/>
      <c r="R493" s="489"/>
      <c r="S493" s="489"/>
      <c r="T493" s="489"/>
      <c r="U493" s="489"/>
      <c r="V493" s="489"/>
      <c r="W493" s="489"/>
      <c r="X493" s="489"/>
      <c r="Y493" s="489"/>
      <c r="Z493" s="489"/>
      <c r="AA493" s="489"/>
      <c r="AB493" s="489"/>
      <c r="AC493" s="489"/>
      <c r="AD493" s="489"/>
      <c r="AE493" s="635"/>
      <c r="AF493" s="635"/>
      <c r="AG493" s="465"/>
      <c r="AH493" s="465"/>
    </row>
    <row r="494" spans="2:34" ht="15" customHeight="1">
      <c r="B494" s="72"/>
      <c r="C494" s="464" t="s">
        <v>138</v>
      </c>
      <c r="D494" s="464"/>
      <c r="E494" s="464"/>
      <c r="F494" s="464"/>
      <c r="G494" s="464"/>
      <c r="H494" s="464"/>
      <c r="I494" s="464"/>
      <c r="J494" s="464"/>
      <c r="K494" s="464"/>
      <c r="L494" s="464"/>
      <c r="M494" s="464"/>
      <c r="N494" s="464"/>
      <c r="O494" s="464"/>
      <c r="P494" s="464"/>
      <c r="Q494" s="464"/>
      <c r="R494" s="464"/>
      <c r="S494" s="464"/>
      <c r="T494" s="464"/>
      <c r="U494" s="464"/>
      <c r="V494" s="464"/>
      <c r="W494" s="464"/>
      <c r="X494" s="464"/>
      <c r="Y494" s="464"/>
      <c r="Z494" s="464"/>
      <c r="AA494" s="464"/>
      <c r="AB494" s="464"/>
      <c r="AC494" s="464"/>
      <c r="AD494" s="464"/>
      <c r="AE494" s="488">
        <f>AE486+AE483+AE493</f>
        <v>0</v>
      </c>
      <c r="AF494" s="488"/>
      <c r="AG494" s="488">
        <f>AG493+AG486+AG483</f>
        <v>0</v>
      </c>
      <c r="AH494" s="488"/>
    </row>
    <row r="495" spans="2:34" ht="16.2" customHeight="1">
      <c r="B495" s="72"/>
      <c r="C495" s="463" t="s">
        <v>246</v>
      </c>
      <c r="D495" s="463"/>
      <c r="E495" s="463"/>
      <c r="F495" s="463"/>
      <c r="G495" s="463"/>
      <c r="H495" s="463"/>
      <c r="I495" s="463"/>
      <c r="J495" s="463"/>
      <c r="K495" s="463"/>
      <c r="L495" s="463"/>
      <c r="M495" s="463"/>
      <c r="N495" s="463"/>
      <c r="O495" s="463"/>
      <c r="P495" s="463"/>
      <c r="Q495" s="463"/>
      <c r="R495" s="463"/>
      <c r="S495" s="463"/>
      <c r="T495" s="463"/>
      <c r="U495" s="463"/>
      <c r="V495" s="463"/>
      <c r="W495" s="463"/>
      <c r="X495" s="463"/>
      <c r="Y495" s="463"/>
      <c r="Z495" s="463"/>
      <c r="AA495" s="463"/>
      <c r="AB495" s="463"/>
      <c r="AC495" s="463"/>
      <c r="AD495" s="463"/>
      <c r="AE495" s="465"/>
      <c r="AF495" s="465"/>
      <c r="AG495" s="465"/>
      <c r="AH495" s="465"/>
    </row>
    <row r="496" spans="2:34" ht="16.2" customHeight="1">
      <c r="B496" s="72"/>
      <c r="C496" s="463" t="s">
        <v>637</v>
      </c>
      <c r="D496" s="463"/>
      <c r="E496" s="463"/>
      <c r="F496" s="463"/>
      <c r="G496" s="463"/>
      <c r="H496" s="463"/>
      <c r="I496" s="463"/>
      <c r="J496" s="463"/>
      <c r="K496" s="463"/>
      <c r="L496" s="463"/>
      <c r="M496" s="463"/>
      <c r="N496" s="463"/>
      <c r="O496" s="463"/>
      <c r="P496" s="463"/>
      <c r="Q496" s="463"/>
      <c r="R496" s="463"/>
      <c r="S496" s="463"/>
      <c r="T496" s="463"/>
      <c r="U496" s="463"/>
      <c r="V496" s="463"/>
      <c r="W496" s="463"/>
      <c r="X496" s="463"/>
      <c r="Y496" s="463"/>
      <c r="Z496" s="463"/>
      <c r="AA496" s="463"/>
      <c r="AB496" s="463"/>
      <c r="AC496" s="463"/>
      <c r="AD496" s="463"/>
      <c r="AE496" s="341">
        <f>AE494+AE495+AG494+AG495</f>
        <v>0</v>
      </c>
      <c r="AF496" s="341"/>
      <c r="AG496" s="341"/>
      <c r="AH496" s="341"/>
    </row>
    <row r="497" spans="2:34" ht="15.75">
      <c r="B497" s="883" t="s">
        <v>572</v>
      </c>
      <c r="C497" s="883"/>
      <c r="D497" s="883"/>
      <c r="E497" s="883"/>
      <c r="F497" s="883"/>
      <c r="G497" s="883"/>
      <c r="H497" s="883"/>
      <c r="I497" s="883"/>
      <c r="J497" s="883"/>
      <c r="K497" s="883"/>
      <c r="L497" s="883"/>
      <c r="M497" s="883"/>
      <c r="N497" s="883"/>
      <c r="O497" s="883"/>
      <c r="P497" s="883"/>
      <c r="Q497" s="883"/>
      <c r="R497" s="883"/>
      <c r="S497" s="883"/>
      <c r="T497" s="883"/>
      <c r="U497" s="883"/>
      <c r="V497" s="883"/>
      <c r="W497" s="883"/>
      <c r="X497" s="883"/>
      <c r="Y497" s="883"/>
      <c r="Z497" s="883"/>
      <c r="AA497" s="883"/>
      <c r="AB497" s="883"/>
      <c r="AC497" s="883"/>
      <c r="AD497" s="883"/>
      <c r="AE497" s="883"/>
      <c r="AF497" s="883"/>
      <c r="AG497" s="883"/>
      <c r="AH497" s="883"/>
    </row>
    <row r="498" spans="2:34" ht="15.7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spans="2:34" ht="15.7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spans="2:34" ht="15.7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spans="2:34" ht="15.7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spans="2:34" ht="15.7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spans="2:34" ht="15.7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spans="2:34" ht="15.7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spans="2:34" ht="15.7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spans="2:34" ht="15.7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spans="2:34" ht="15.7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spans="2:34" ht="15.7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spans="2:34" ht="15.7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spans="2:34" ht="15.75">
      <c r="B510" s="640" t="s">
        <v>427</v>
      </c>
      <c r="C510" s="640"/>
      <c r="D510" s="640"/>
      <c r="E510" s="640"/>
      <c r="F510" s="640"/>
      <c r="G510" s="640"/>
      <c r="H510" s="640"/>
      <c r="I510" s="640"/>
      <c r="J510" s="640"/>
      <c r="K510" s="640"/>
      <c r="L510" s="640"/>
      <c r="M510" s="640"/>
      <c r="N510" s="640"/>
      <c r="O510" s="640"/>
      <c r="P510" s="640"/>
      <c r="Q510" s="640"/>
      <c r="R510" s="640"/>
      <c r="S510" s="640"/>
      <c r="T510" s="640"/>
      <c r="U510" s="640"/>
      <c r="V510" s="640"/>
      <c r="W510" s="640"/>
      <c r="X510" s="640"/>
      <c r="Y510" s="634"/>
      <c r="Z510" s="634"/>
      <c r="AA510" s="634"/>
      <c r="AB510" s="634"/>
      <c r="AC510" s="634"/>
      <c r="AD510" s="634"/>
      <c r="AE510" s="634"/>
      <c r="AF510" s="634"/>
      <c r="AG510" s="634"/>
      <c r="AH510" s="634"/>
    </row>
    <row r="511" spans="2:34" ht="13.2" customHeight="1">
      <c r="B511" s="416" t="s">
        <v>189</v>
      </c>
      <c r="C511" s="416"/>
      <c r="D511" s="416"/>
      <c r="E511" s="416"/>
      <c r="F511" s="416"/>
      <c r="G511" s="416"/>
      <c r="H511" s="416"/>
      <c r="I511" s="416"/>
      <c r="J511" s="416"/>
      <c r="K511" s="416"/>
      <c r="L511" s="416"/>
      <c r="M511" s="416"/>
      <c r="N511" s="416"/>
      <c r="O511" s="416"/>
      <c r="P511" s="416"/>
      <c r="Q511" s="416"/>
      <c r="R511" s="416"/>
      <c r="S511" s="416"/>
      <c r="T511" s="416"/>
      <c r="U511" s="416"/>
      <c r="V511" s="416"/>
      <c r="W511" s="416"/>
      <c r="X511" s="416"/>
      <c r="Y511" s="634"/>
      <c r="Z511" s="634"/>
      <c r="AA511" s="634"/>
      <c r="AB511" s="634"/>
      <c r="AC511" s="634"/>
      <c r="AD511" s="634"/>
      <c r="AE511" s="634"/>
      <c r="AF511" s="634"/>
      <c r="AG511" s="634"/>
      <c r="AH511" s="634"/>
    </row>
    <row r="512" spans="2:34" ht="14.4" customHeight="1">
      <c r="B512" s="416" t="s">
        <v>190</v>
      </c>
      <c r="C512" s="416"/>
      <c r="D512" s="416"/>
      <c r="E512" s="416"/>
      <c r="F512" s="416"/>
      <c r="G512" s="416"/>
      <c r="H512" s="416"/>
      <c r="I512" s="416"/>
      <c r="J512" s="416"/>
      <c r="K512" s="416"/>
      <c r="L512" s="416"/>
      <c r="M512" s="416"/>
      <c r="N512" s="416"/>
      <c r="O512" s="416"/>
      <c r="P512" s="416"/>
      <c r="Q512" s="416"/>
      <c r="R512" s="416"/>
      <c r="S512" s="416"/>
      <c r="T512" s="416"/>
      <c r="U512" s="416"/>
      <c r="V512" s="416"/>
      <c r="W512" s="416"/>
      <c r="X512" s="416"/>
      <c r="Y512" s="638"/>
      <c r="Z512" s="638"/>
      <c r="AA512" s="638"/>
      <c r="AB512" s="638"/>
      <c r="AC512" s="638"/>
      <c r="AD512" s="638"/>
      <c r="AE512" s="638"/>
      <c r="AF512" s="638"/>
      <c r="AG512" s="638"/>
      <c r="AH512" s="638"/>
    </row>
    <row r="513" spans="2:34" ht="10.95" customHeight="1">
      <c r="B513" s="634"/>
      <c r="C513" s="634"/>
      <c r="D513" s="634"/>
      <c r="E513" s="634"/>
      <c r="F513" s="634"/>
      <c r="G513" s="634"/>
      <c r="H513" s="634"/>
      <c r="I513" s="634"/>
      <c r="J513" s="634"/>
      <c r="K513" s="634"/>
      <c r="L513" s="634"/>
      <c r="M513" s="634"/>
      <c r="N513" s="634"/>
      <c r="O513" s="634"/>
      <c r="P513" s="634"/>
      <c r="Q513" s="634"/>
      <c r="R513" s="634"/>
      <c r="S513" s="634"/>
      <c r="T513" s="634"/>
      <c r="U513" s="634"/>
      <c r="V513" s="634"/>
      <c r="W513" s="634"/>
      <c r="X513" s="634"/>
      <c r="Y513" s="634"/>
      <c r="Z513" s="634"/>
      <c r="AA513" s="634"/>
      <c r="AB513" s="634"/>
      <c r="AC513" s="634"/>
      <c r="AD513" s="634"/>
      <c r="AE513" s="634"/>
      <c r="AF513" s="634"/>
      <c r="AG513" s="634"/>
      <c r="AH513" s="634"/>
    </row>
    <row r="514" spans="2:34" ht="4.95" customHeight="1">
      <c r="B514" s="639"/>
      <c r="C514" s="639"/>
      <c r="D514" s="639"/>
      <c r="E514" s="639"/>
      <c r="F514" s="639"/>
      <c r="G514" s="639"/>
      <c r="H514" s="639"/>
      <c r="I514" s="639"/>
      <c r="J514" s="639"/>
      <c r="K514" s="639"/>
      <c r="L514" s="639"/>
      <c r="M514" s="639"/>
      <c r="N514" s="639"/>
      <c r="O514" s="639"/>
      <c r="P514" s="639"/>
      <c r="Q514" s="639"/>
      <c r="R514" s="639"/>
      <c r="S514" s="639"/>
      <c r="T514" s="639"/>
      <c r="U514" s="639"/>
      <c r="V514" s="623" t="s">
        <v>428</v>
      </c>
      <c r="W514" s="623"/>
      <c r="X514" s="623"/>
      <c r="Y514" s="623"/>
      <c r="Z514" s="623"/>
      <c r="AA514" s="623"/>
      <c r="AB514" s="623"/>
      <c r="AC514" s="623"/>
      <c r="AD514" s="623"/>
      <c r="AE514" s="265"/>
      <c r="AF514" s="265"/>
      <c r="AG514" s="265"/>
      <c r="AH514" s="265"/>
    </row>
    <row r="515" spans="2:34" ht="15.75">
      <c r="B515" s="469" t="s">
        <v>429</v>
      </c>
      <c r="C515" s="469"/>
      <c r="D515" s="469"/>
      <c r="E515" s="469"/>
      <c r="F515" s="469"/>
      <c r="G515" s="469"/>
      <c r="H515" s="469"/>
      <c r="I515" s="469"/>
      <c r="J515" s="469"/>
      <c r="K515" s="469"/>
      <c r="L515" s="469"/>
      <c r="M515" s="470"/>
      <c r="N515" s="789"/>
      <c r="O515" s="789"/>
      <c r="P515" s="789"/>
      <c r="Q515" s="789"/>
      <c r="R515" s="789"/>
      <c r="S515" s="789"/>
      <c r="T515" s="789"/>
      <c r="U515" s="265"/>
      <c r="V515" s="623"/>
      <c r="W515" s="623"/>
      <c r="X515" s="623"/>
      <c r="Y515" s="623"/>
      <c r="Z515" s="623"/>
      <c r="AA515" s="623"/>
      <c r="AB515" s="623"/>
      <c r="AC515" s="623"/>
      <c r="AD515" s="623"/>
      <c r="AE515" s="790"/>
      <c r="AF515" s="790"/>
      <c r="AG515" s="639"/>
      <c r="AH515" s="639"/>
    </row>
    <row r="516" spans="2:34" ht="9.75" customHeight="1">
      <c r="B516" s="509"/>
      <c r="C516" s="509"/>
      <c r="D516" s="509"/>
      <c r="E516" s="509"/>
      <c r="F516" s="509"/>
      <c r="G516" s="509"/>
      <c r="H516" s="509"/>
      <c r="I516" s="509"/>
      <c r="J516" s="509"/>
      <c r="K516" s="509"/>
      <c r="L516" s="509"/>
      <c r="M516" s="509"/>
      <c r="N516" s="509"/>
      <c r="O516" s="509"/>
      <c r="P516" s="509"/>
      <c r="Q516" s="509"/>
      <c r="R516" s="509"/>
      <c r="S516" s="509"/>
      <c r="T516" s="509"/>
      <c r="U516" s="509"/>
      <c r="V516" s="623"/>
      <c r="W516" s="623"/>
      <c r="X516" s="623"/>
      <c r="Y516" s="623"/>
      <c r="Z516" s="623"/>
      <c r="AA516" s="623"/>
      <c r="AB516" s="623"/>
      <c r="AC516" s="623"/>
      <c r="AD516" s="623"/>
      <c r="AE516" s="791"/>
      <c r="AF516" s="791"/>
      <c r="AG516" s="639"/>
      <c r="AH516" s="639"/>
    </row>
    <row r="517" spans="2:34" ht="0.75" customHeight="1">
      <c r="B517" s="339"/>
      <c r="C517" s="339"/>
      <c r="D517" s="339"/>
      <c r="E517" s="339"/>
      <c r="F517" s="339"/>
      <c r="G517" s="339"/>
      <c r="H517" s="339"/>
      <c r="I517" s="339"/>
      <c r="J517" s="339"/>
      <c r="K517" s="339"/>
      <c r="L517" s="339"/>
      <c r="M517" s="339"/>
      <c r="N517" s="339"/>
      <c r="O517" s="339"/>
      <c r="P517" s="339"/>
      <c r="Q517" s="339"/>
      <c r="R517" s="339"/>
      <c r="S517" s="339"/>
      <c r="T517" s="339"/>
      <c r="U517" s="339"/>
      <c r="V517" s="339"/>
      <c r="W517" s="339"/>
      <c r="X517" s="339"/>
      <c r="Y517" s="339"/>
      <c r="Z517" s="339"/>
      <c r="AA517" s="339"/>
      <c r="AB517" s="339"/>
      <c r="AC517" s="339"/>
      <c r="AD517" s="339"/>
      <c r="AE517" s="339"/>
      <c r="AF517" s="339"/>
      <c r="AG517" s="339"/>
      <c r="AH517" s="339"/>
    </row>
    <row r="518" spans="2:34" s="66" customFormat="1" ht="10.2" customHeight="1">
      <c r="B518" s="525" t="s">
        <v>191</v>
      </c>
      <c r="C518" s="525"/>
      <c r="D518" s="525"/>
      <c r="E518" s="525"/>
      <c r="F518" s="525"/>
      <c r="G518" s="525"/>
      <c r="H518" s="525"/>
      <c r="I518" s="525"/>
      <c r="J518" s="525"/>
      <c r="K518" s="525"/>
      <c r="L518" s="525"/>
      <c r="M518" s="525"/>
      <c r="N518" s="525"/>
      <c r="O518" s="525"/>
      <c r="P518" s="525"/>
      <c r="Q518" s="525"/>
      <c r="R518" s="525"/>
      <c r="S518" s="525"/>
      <c r="T518" s="525"/>
      <c r="U518" s="525"/>
      <c r="V518" s="525"/>
      <c r="W518" s="525"/>
      <c r="X518" s="525"/>
      <c r="Y518" s="525" t="s">
        <v>582</v>
      </c>
      <c r="Z518" s="525"/>
      <c r="AA518" s="525"/>
      <c r="AB518" s="525"/>
      <c r="AC518" s="525"/>
      <c r="AD518" s="525"/>
      <c r="AE518" s="525"/>
      <c r="AF518" s="525"/>
      <c r="AG518" s="525"/>
      <c r="AH518" s="525"/>
    </row>
    <row r="519" spans="2:34" ht="9.75" customHeight="1">
      <c r="B519" s="534" t="s">
        <v>38</v>
      </c>
      <c r="C519" s="534"/>
      <c r="D519" s="534"/>
      <c r="E519" s="534"/>
      <c r="F519" s="534"/>
      <c r="G519" s="534"/>
      <c r="H519" s="534"/>
      <c r="I519" s="534"/>
      <c r="J519" s="534"/>
      <c r="K519" s="534"/>
      <c r="L519" s="534"/>
      <c r="M519" s="534"/>
      <c r="N519" s="534"/>
      <c r="O519" s="534"/>
      <c r="P519" s="534"/>
      <c r="Q519" s="534"/>
      <c r="R519" s="534"/>
      <c r="S519" s="534"/>
      <c r="T519" s="534"/>
      <c r="U519" s="534"/>
      <c r="V519" s="534"/>
      <c r="W519" s="534"/>
      <c r="X519" s="534"/>
      <c r="Y519" s="534" t="s">
        <v>39</v>
      </c>
      <c r="Z519" s="534"/>
      <c r="AA519" s="534"/>
      <c r="AB519" s="534"/>
      <c r="AC519" s="534"/>
      <c r="AD519" s="534"/>
      <c r="AE519" s="534" t="s">
        <v>40</v>
      </c>
      <c r="AF519" s="534"/>
      <c r="AG519" s="534" t="s">
        <v>41</v>
      </c>
      <c r="AH519" s="534"/>
    </row>
    <row r="520" spans="2:34" s="66" customFormat="1" ht="10.2" customHeight="1">
      <c r="B520" s="524"/>
      <c r="C520" s="524"/>
      <c r="D520" s="524"/>
      <c r="E520" s="524"/>
      <c r="F520" s="524"/>
      <c r="G520" s="524"/>
      <c r="H520" s="524"/>
      <c r="I520" s="524"/>
      <c r="J520" s="524"/>
      <c r="K520" s="524"/>
      <c r="L520" s="524"/>
      <c r="M520" s="524"/>
      <c r="N520" s="524"/>
      <c r="O520" s="524"/>
      <c r="P520" s="524"/>
      <c r="Q520" s="524"/>
      <c r="R520" s="524"/>
      <c r="S520" s="524"/>
      <c r="T520" s="524"/>
      <c r="U520" s="524"/>
      <c r="V520" s="524"/>
      <c r="W520" s="524"/>
      <c r="X520" s="524"/>
      <c r="Y520" s="524" t="s">
        <v>42</v>
      </c>
      <c r="Z520" s="524"/>
      <c r="AA520" s="524"/>
      <c r="AB520" s="524"/>
      <c r="AC520" s="524"/>
      <c r="AD520" s="524"/>
      <c r="AE520" s="524" t="s">
        <v>42</v>
      </c>
      <c r="AF520" s="524"/>
      <c r="AG520" s="524" t="s">
        <v>42</v>
      </c>
      <c r="AH520" s="524"/>
    </row>
    <row r="521" spans="2:34" s="66" customFormat="1" ht="9" customHeight="1">
      <c r="B521" s="525">
        <v>1</v>
      </c>
      <c r="C521" s="525"/>
      <c r="D521" s="525"/>
      <c r="E521" s="525"/>
      <c r="F521" s="525"/>
      <c r="G521" s="525"/>
      <c r="H521" s="525"/>
      <c r="I521" s="525"/>
      <c r="J521" s="525"/>
      <c r="K521" s="525"/>
      <c r="L521" s="525"/>
      <c r="M521" s="525"/>
      <c r="N521" s="525"/>
      <c r="O521" s="525"/>
      <c r="P521" s="525"/>
      <c r="Q521" s="525"/>
      <c r="R521" s="525"/>
      <c r="S521" s="525"/>
      <c r="T521" s="525"/>
      <c r="U521" s="525"/>
      <c r="V521" s="525"/>
      <c r="W521" s="525"/>
      <c r="X521" s="525"/>
      <c r="Y521" s="525">
        <v>2</v>
      </c>
      <c r="Z521" s="525"/>
      <c r="AA521" s="525"/>
      <c r="AB521" s="525"/>
      <c r="AC521" s="525"/>
      <c r="AD521" s="525"/>
      <c r="AE521" s="525">
        <v>3</v>
      </c>
      <c r="AF521" s="525"/>
      <c r="AG521" s="525">
        <v>4</v>
      </c>
      <c r="AH521" s="525"/>
    </row>
    <row r="522" spans="2:34" ht="12" customHeight="1">
      <c r="B522" s="511" t="s">
        <v>43</v>
      </c>
      <c r="C522" s="511"/>
      <c r="D522" s="511"/>
      <c r="E522" s="511"/>
      <c r="F522" s="511"/>
      <c r="G522" s="511"/>
      <c r="H522" s="511"/>
      <c r="I522" s="511"/>
      <c r="J522" s="511"/>
      <c r="K522" s="511"/>
      <c r="L522" s="511"/>
      <c r="M522" s="511"/>
      <c r="N522" s="511"/>
      <c r="O522" s="511"/>
      <c r="P522" s="511"/>
      <c r="Q522" s="511"/>
      <c r="R522" s="511"/>
      <c r="S522" s="511"/>
      <c r="T522" s="511"/>
      <c r="U522" s="511"/>
      <c r="V522" s="511"/>
      <c r="W522" s="511"/>
      <c r="X522" s="511"/>
      <c r="Y522" s="792">
        <f>SUM(Y524:AD526)</f>
        <v>0</v>
      </c>
      <c r="Z522" s="792"/>
      <c r="AA522" s="792"/>
      <c r="AB522" s="792"/>
      <c r="AC522" s="792"/>
      <c r="AD522" s="792"/>
      <c r="AE522" s="792">
        <f>SUM(AE523:AF526)</f>
        <v>0</v>
      </c>
      <c r="AF522" s="792"/>
      <c r="AG522" s="792">
        <f>SUM(AG523:AH526)</f>
        <v>0</v>
      </c>
      <c r="AH522" s="792"/>
    </row>
    <row r="523" spans="2:34" ht="12" customHeight="1">
      <c r="B523" s="513" t="s">
        <v>430</v>
      </c>
      <c r="C523" s="513"/>
      <c r="D523" s="513"/>
      <c r="E523" s="513"/>
      <c r="F523" s="513"/>
      <c r="G523" s="513"/>
      <c r="H523" s="513"/>
      <c r="I523" s="513"/>
      <c r="J523" s="513"/>
      <c r="K523" s="513"/>
      <c r="L523" s="513"/>
      <c r="M523" s="513"/>
      <c r="N523" s="513"/>
      <c r="O523" s="513"/>
      <c r="P523" s="513"/>
      <c r="Q523" s="513"/>
      <c r="R523" s="513"/>
      <c r="S523" s="513"/>
      <c r="T523" s="513"/>
      <c r="U523" s="513"/>
      <c r="V523" s="513"/>
      <c r="W523" s="513"/>
      <c r="X523" s="513"/>
      <c r="Y523" s="624"/>
      <c r="Z523" s="624"/>
      <c r="AA523" s="624"/>
      <c r="AB523" s="624"/>
      <c r="AC523" s="624"/>
      <c r="AD523" s="624"/>
      <c r="AE523" s="343"/>
      <c r="AF523" s="343"/>
      <c r="AG523" s="338">
        <f>AE523</f>
        <v>0</v>
      </c>
      <c r="AH523" s="338"/>
    </row>
    <row r="524" spans="2:34" ht="12" customHeight="1">
      <c r="B524" s="513" t="s">
        <v>431</v>
      </c>
      <c r="C524" s="513"/>
      <c r="D524" s="513"/>
      <c r="E524" s="513"/>
      <c r="F524" s="513"/>
      <c r="G524" s="513"/>
      <c r="H524" s="513"/>
      <c r="I524" s="513"/>
      <c r="J524" s="513"/>
      <c r="K524" s="513"/>
      <c r="L524" s="513"/>
      <c r="M524" s="513"/>
      <c r="N524" s="513"/>
      <c r="O524" s="513"/>
      <c r="P524" s="513"/>
      <c r="Q524" s="513"/>
      <c r="R524" s="513"/>
      <c r="S524" s="513"/>
      <c r="T524" s="513"/>
      <c r="U524" s="513"/>
      <c r="V524" s="513"/>
      <c r="W524" s="513"/>
      <c r="X524" s="513"/>
      <c r="Y524" s="343"/>
      <c r="Z524" s="343"/>
      <c r="AA524" s="343"/>
      <c r="AB524" s="343"/>
      <c r="AC524" s="343"/>
      <c r="AD524" s="343"/>
      <c r="AE524" s="343"/>
      <c r="AF524" s="343"/>
      <c r="AG524" s="338">
        <f>Y524+AE524</f>
        <v>0</v>
      </c>
      <c r="AH524" s="338"/>
    </row>
    <row r="525" spans="2:34" ht="13.5" customHeight="1">
      <c r="B525" s="389" t="s">
        <v>432</v>
      </c>
      <c r="C525" s="390"/>
      <c r="D525" s="390"/>
      <c r="E525" s="390"/>
      <c r="F525" s="390"/>
      <c r="G525" s="390"/>
      <c r="H525" s="390"/>
      <c r="I525" s="390"/>
      <c r="J525" s="390"/>
      <c r="K525" s="390"/>
      <c r="L525" s="390"/>
      <c r="M525" s="390"/>
      <c r="N525" s="390"/>
      <c r="O525" s="390"/>
      <c r="P525" s="390"/>
      <c r="Q525" s="390"/>
      <c r="R525" s="390"/>
      <c r="S525" s="390"/>
      <c r="T525" s="390"/>
      <c r="U525" s="390"/>
      <c r="V525" s="390"/>
      <c r="W525" s="390"/>
      <c r="X525" s="391"/>
      <c r="Y525" s="793"/>
      <c r="Z525" s="794"/>
      <c r="AA525" s="794"/>
      <c r="AB525" s="794"/>
      <c r="AC525" s="794"/>
      <c r="AD525" s="795"/>
      <c r="AE525" s="793"/>
      <c r="AF525" s="795"/>
      <c r="AG525" s="338">
        <f>Y525+AE525</f>
        <v>0</v>
      </c>
      <c r="AH525" s="338"/>
    </row>
    <row r="526" spans="2:34" ht="15.75" customHeight="1">
      <c r="B526" s="398" t="s">
        <v>433</v>
      </c>
      <c r="C526" s="398"/>
      <c r="D526" s="398"/>
      <c r="E526" s="398"/>
      <c r="F526" s="398"/>
      <c r="G526" s="398"/>
      <c r="H526" s="398"/>
      <c r="I526" s="398"/>
      <c r="J526" s="398"/>
      <c r="K526" s="398"/>
      <c r="L526" s="398"/>
      <c r="M526" s="398"/>
      <c r="N526" s="398"/>
      <c r="O526" s="398"/>
      <c r="P526" s="398"/>
      <c r="Q526" s="398"/>
      <c r="R526" s="398"/>
      <c r="S526" s="398"/>
      <c r="T526" s="398"/>
      <c r="U526" s="398"/>
      <c r="V526" s="398"/>
      <c r="W526" s="398"/>
      <c r="X526" s="398"/>
      <c r="Y526" s="343"/>
      <c r="Z526" s="343"/>
      <c r="AA526" s="343"/>
      <c r="AB526" s="343"/>
      <c r="AC526" s="343"/>
      <c r="AD526" s="343"/>
      <c r="AE526" s="343"/>
      <c r="AF526" s="343"/>
      <c r="AG526" s="338">
        <f>Y526+AE526</f>
        <v>0</v>
      </c>
      <c r="AH526" s="338"/>
    </row>
    <row r="527" spans="2:34" ht="12" customHeight="1">
      <c r="B527" s="511" t="s">
        <v>47</v>
      </c>
      <c r="C527" s="511"/>
      <c r="D527" s="511"/>
      <c r="E527" s="511"/>
      <c r="F527" s="511"/>
      <c r="G527" s="511"/>
      <c r="H527" s="511"/>
      <c r="I527" s="511"/>
      <c r="J527" s="511"/>
      <c r="K527" s="511"/>
      <c r="L527" s="511"/>
      <c r="M527" s="511"/>
      <c r="N527" s="511"/>
      <c r="O527" s="511"/>
      <c r="P527" s="511"/>
      <c r="Q527" s="511"/>
      <c r="R527" s="511"/>
      <c r="S527" s="511"/>
      <c r="T527" s="511"/>
      <c r="U527" s="511"/>
      <c r="V527" s="511"/>
      <c r="W527" s="511"/>
      <c r="X527" s="511"/>
      <c r="Y527" s="635"/>
      <c r="Z527" s="635"/>
      <c r="AA527" s="635"/>
      <c r="AB527" s="635"/>
      <c r="AC527" s="635"/>
      <c r="AD527" s="635"/>
      <c r="AE527" s="635"/>
      <c r="AF527" s="635"/>
      <c r="AG527" s="792">
        <f>Y527+AE527</f>
        <v>0</v>
      </c>
      <c r="AH527" s="792"/>
    </row>
    <row r="528" spans="2:34" ht="12" customHeight="1">
      <c r="B528" s="511" t="s">
        <v>48</v>
      </c>
      <c r="C528" s="511"/>
      <c r="D528" s="511"/>
      <c r="E528" s="511"/>
      <c r="F528" s="511"/>
      <c r="G528" s="511"/>
      <c r="H528" s="511"/>
      <c r="I528" s="511"/>
      <c r="J528" s="511"/>
      <c r="K528" s="511"/>
      <c r="L528" s="511"/>
      <c r="M528" s="511"/>
      <c r="N528" s="511"/>
      <c r="O528" s="511"/>
      <c r="P528" s="511"/>
      <c r="Q528" s="511"/>
      <c r="R528" s="511"/>
      <c r="S528" s="511"/>
      <c r="T528" s="511"/>
      <c r="U528" s="511"/>
      <c r="V528" s="511"/>
      <c r="W528" s="511"/>
      <c r="X528" s="511"/>
      <c r="Y528" s="799">
        <f>Y529+Y533+Y534+Y536+Y544+Y547+Y535</f>
        <v>0</v>
      </c>
      <c r="Z528" s="799"/>
      <c r="AA528" s="799"/>
      <c r="AB528" s="799"/>
      <c r="AC528" s="799"/>
      <c r="AD528" s="799"/>
      <c r="AE528" s="799">
        <f>AE529+AE533+AE534+AE535+AE536+AE543+AE544+AE547</f>
        <v>0</v>
      </c>
      <c r="AF528" s="799"/>
      <c r="AG528" s="799">
        <f>AG529+AG533+AG534+AG535+AG536+AG543+AG544+AG547</f>
        <v>0</v>
      </c>
      <c r="AH528" s="799"/>
    </row>
    <row r="529" spans="2:34" ht="12" customHeight="1">
      <c r="B529" s="513" t="s">
        <v>434</v>
      </c>
      <c r="C529" s="513"/>
      <c r="D529" s="513"/>
      <c r="E529" s="513"/>
      <c r="F529" s="513"/>
      <c r="G529" s="513"/>
      <c r="H529" s="513"/>
      <c r="I529" s="513"/>
      <c r="J529" s="513"/>
      <c r="K529" s="513"/>
      <c r="L529" s="513"/>
      <c r="M529" s="513"/>
      <c r="N529" s="513"/>
      <c r="O529" s="513"/>
      <c r="P529" s="513"/>
      <c r="Q529" s="513"/>
      <c r="R529" s="513"/>
      <c r="S529" s="513"/>
      <c r="T529" s="513"/>
      <c r="U529" s="513"/>
      <c r="V529" s="513"/>
      <c r="W529" s="513"/>
      <c r="X529" s="513"/>
      <c r="Y529" s="338">
        <f>SUM(Y530:AD532)</f>
        <v>0</v>
      </c>
      <c r="Z529" s="338"/>
      <c r="AA529" s="338"/>
      <c r="AB529" s="338"/>
      <c r="AC529" s="338"/>
      <c r="AD529" s="338"/>
      <c r="AE529" s="338">
        <f>SUM(AE530:AF532)</f>
        <v>0</v>
      </c>
      <c r="AF529" s="338"/>
      <c r="AG529" s="338">
        <f>SUM(AG530:AH532)</f>
        <v>0</v>
      </c>
      <c r="AH529" s="338"/>
    </row>
    <row r="530" spans="2:34" ht="12" customHeight="1">
      <c r="B530" s="331" t="s">
        <v>435</v>
      </c>
      <c r="C530" s="332"/>
      <c r="D530" s="332"/>
      <c r="E530" s="332"/>
      <c r="F530" s="332"/>
      <c r="G530" s="332"/>
      <c r="H530" s="332"/>
      <c r="I530" s="332"/>
      <c r="J530" s="332"/>
      <c r="K530" s="332"/>
      <c r="L530" s="332"/>
      <c r="M530" s="332"/>
      <c r="N530" s="332"/>
      <c r="O530" s="332"/>
      <c r="P530" s="332"/>
      <c r="Q530" s="332"/>
      <c r="R530" s="332"/>
      <c r="S530" s="332"/>
      <c r="T530" s="332"/>
      <c r="U530" s="332"/>
      <c r="V530" s="332"/>
      <c r="W530" s="332"/>
      <c r="X530" s="796"/>
      <c r="Y530" s="793"/>
      <c r="Z530" s="794"/>
      <c r="AA530" s="794"/>
      <c r="AB530" s="794"/>
      <c r="AC530" s="794"/>
      <c r="AD530" s="795"/>
      <c r="AE530" s="793"/>
      <c r="AF530" s="795"/>
      <c r="AG530" s="797">
        <f>Y530+AE530</f>
        <v>0</v>
      </c>
      <c r="AH530" s="798"/>
    </row>
    <row r="531" spans="2:34" ht="12" customHeight="1">
      <c r="B531" s="331" t="s">
        <v>436</v>
      </c>
      <c r="C531" s="332"/>
      <c r="D531" s="332"/>
      <c r="E531" s="332"/>
      <c r="F531" s="332"/>
      <c r="G531" s="332"/>
      <c r="H531" s="332"/>
      <c r="I531" s="332"/>
      <c r="J531" s="332"/>
      <c r="K531" s="332"/>
      <c r="L531" s="332"/>
      <c r="M531" s="332"/>
      <c r="N531" s="332"/>
      <c r="O531" s="332"/>
      <c r="P531" s="332"/>
      <c r="Q531" s="332"/>
      <c r="R531" s="332"/>
      <c r="S531" s="332"/>
      <c r="T531" s="332"/>
      <c r="U531" s="332"/>
      <c r="V531" s="332"/>
      <c r="W531" s="332"/>
      <c r="X531" s="796"/>
      <c r="Y531" s="793"/>
      <c r="Z531" s="794"/>
      <c r="AA531" s="794"/>
      <c r="AB531" s="794"/>
      <c r="AC531" s="794"/>
      <c r="AD531" s="795"/>
      <c r="AE531" s="793"/>
      <c r="AF531" s="795"/>
      <c r="AG531" s="797">
        <f aca="true" t="shared" si="1" ref="AG531:AG539">Y531+AE531</f>
        <v>0</v>
      </c>
      <c r="AH531" s="798"/>
    </row>
    <row r="532" spans="2:34" ht="12" customHeight="1">
      <c r="B532" s="331" t="s">
        <v>437</v>
      </c>
      <c r="C532" s="332"/>
      <c r="D532" s="332"/>
      <c r="E532" s="332"/>
      <c r="F532" s="332"/>
      <c r="G532" s="332"/>
      <c r="H532" s="332"/>
      <c r="I532" s="332"/>
      <c r="J532" s="332"/>
      <c r="K532" s="332"/>
      <c r="L532" s="332"/>
      <c r="M532" s="332"/>
      <c r="N532" s="332"/>
      <c r="O532" s="332"/>
      <c r="P532" s="332"/>
      <c r="Q532" s="332"/>
      <c r="R532" s="332"/>
      <c r="S532" s="332"/>
      <c r="T532" s="332"/>
      <c r="U532" s="332"/>
      <c r="V532" s="332"/>
      <c r="W532" s="332"/>
      <c r="X532" s="796"/>
      <c r="Y532" s="793"/>
      <c r="Z532" s="794"/>
      <c r="AA532" s="794"/>
      <c r="AB532" s="794"/>
      <c r="AC532" s="794"/>
      <c r="AD532" s="795"/>
      <c r="AE532" s="793"/>
      <c r="AF532" s="795"/>
      <c r="AG532" s="797">
        <f t="shared" si="1"/>
        <v>0</v>
      </c>
      <c r="AH532" s="798"/>
    </row>
    <row r="533" spans="2:34" ht="24" customHeight="1">
      <c r="B533" s="389" t="s">
        <v>438</v>
      </c>
      <c r="C533" s="390"/>
      <c r="D533" s="390"/>
      <c r="E533" s="390"/>
      <c r="F533" s="390"/>
      <c r="G533" s="390"/>
      <c r="H533" s="390"/>
      <c r="I533" s="390"/>
      <c r="J533" s="390"/>
      <c r="K533" s="390"/>
      <c r="L533" s="390"/>
      <c r="M533" s="390"/>
      <c r="N533" s="390"/>
      <c r="O533" s="390"/>
      <c r="P533" s="390"/>
      <c r="Q533" s="390"/>
      <c r="R533" s="390"/>
      <c r="S533" s="390"/>
      <c r="T533" s="390"/>
      <c r="U533" s="390"/>
      <c r="V533" s="390"/>
      <c r="W533" s="390"/>
      <c r="X533" s="391"/>
      <c r="Y533" s="343"/>
      <c r="Z533" s="343"/>
      <c r="AA533" s="343"/>
      <c r="AB533" s="343"/>
      <c r="AC533" s="343"/>
      <c r="AD533" s="343"/>
      <c r="AE533" s="343"/>
      <c r="AF533" s="343"/>
      <c r="AG533" s="797">
        <f t="shared" si="1"/>
        <v>0</v>
      </c>
      <c r="AH533" s="798"/>
    </row>
    <row r="534" spans="2:34" ht="12" customHeight="1">
      <c r="B534" s="513" t="s">
        <v>439</v>
      </c>
      <c r="C534" s="513"/>
      <c r="D534" s="513"/>
      <c r="E534" s="513"/>
      <c r="F534" s="513"/>
      <c r="G534" s="513"/>
      <c r="H534" s="513"/>
      <c r="I534" s="513"/>
      <c r="J534" s="513"/>
      <c r="K534" s="513"/>
      <c r="L534" s="513"/>
      <c r="M534" s="513"/>
      <c r="N534" s="513"/>
      <c r="O534" s="513"/>
      <c r="P534" s="513"/>
      <c r="Q534" s="513"/>
      <c r="R534" s="513"/>
      <c r="S534" s="513"/>
      <c r="T534" s="513"/>
      <c r="U534" s="513"/>
      <c r="V534" s="513"/>
      <c r="W534" s="513"/>
      <c r="X534" s="513"/>
      <c r="Y534" s="343"/>
      <c r="Z534" s="343"/>
      <c r="AA534" s="343"/>
      <c r="AB534" s="343"/>
      <c r="AC534" s="343"/>
      <c r="AD534" s="343"/>
      <c r="AE534" s="343"/>
      <c r="AF534" s="343"/>
      <c r="AG534" s="797">
        <f t="shared" si="1"/>
        <v>0</v>
      </c>
      <c r="AH534" s="798"/>
    </row>
    <row r="535" spans="2:34" ht="12" customHeight="1">
      <c r="B535" s="513" t="s">
        <v>440</v>
      </c>
      <c r="C535" s="513"/>
      <c r="D535" s="513"/>
      <c r="E535" s="513"/>
      <c r="F535" s="513"/>
      <c r="G535" s="513"/>
      <c r="H535" s="513"/>
      <c r="I535" s="513"/>
      <c r="J535" s="513"/>
      <c r="K535" s="513"/>
      <c r="L535" s="513"/>
      <c r="M535" s="513"/>
      <c r="N535" s="513"/>
      <c r="O535" s="513"/>
      <c r="P535" s="513"/>
      <c r="Q535" s="513"/>
      <c r="R535" s="513"/>
      <c r="S535" s="513"/>
      <c r="T535" s="513"/>
      <c r="U535" s="513"/>
      <c r="V535" s="513"/>
      <c r="W535" s="513"/>
      <c r="X535" s="513"/>
      <c r="Y535" s="800"/>
      <c r="Z535" s="800"/>
      <c r="AA535" s="800"/>
      <c r="AB535" s="800"/>
      <c r="AC535" s="800"/>
      <c r="AD535" s="800"/>
      <c r="AE535" s="343"/>
      <c r="AF535" s="343"/>
      <c r="AG535" s="797">
        <f t="shared" si="1"/>
        <v>0</v>
      </c>
      <c r="AH535" s="798"/>
    </row>
    <row r="536" spans="2:34" ht="12" customHeight="1">
      <c r="B536" s="513" t="s">
        <v>441</v>
      </c>
      <c r="C536" s="513"/>
      <c r="D536" s="513"/>
      <c r="E536" s="513"/>
      <c r="F536" s="513"/>
      <c r="G536" s="513"/>
      <c r="H536" s="513"/>
      <c r="I536" s="513"/>
      <c r="J536" s="513"/>
      <c r="K536" s="513"/>
      <c r="L536" s="513"/>
      <c r="M536" s="513"/>
      <c r="N536" s="513"/>
      <c r="O536" s="513"/>
      <c r="P536" s="513"/>
      <c r="Q536" s="513"/>
      <c r="R536" s="513"/>
      <c r="S536" s="513"/>
      <c r="T536" s="513"/>
      <c r="U536" s="513"/>
      <c r="V536" s="513"/>
      <c r="W536" s="513"/>
      <c r="X536" s="513"/>
      <c r="Y536" s="338">
        <f>Y537+Y538+Y539+Y540+Y541+Y542</f>
        <v>0</v>
      </c>
      <c r="Z536" s="338"/>
      <c r="AA536" s="338"/>
      <c r="AB536" s="338"/>
      <c r="AC536" s="338"/>
      <c r="AD536" s="338"/>
      <c r="AE536" s="338">
        <f>SUM(AE537:AF542)</f>
        <v>0</v>
      </c>
      <c r="AF536" s="338"/>
      <c r="AG536" s="797">
        <f t="shared" si="1"/>
        <v>0</v>
      </c>
      <c r="AH536" s="798"/>
    </row>
    <row r="537" spans="2:34" ht="12" customHeight="1">
      <c r="B537" s="331" t="s">
        <v>442</v>
      </c>
      <c r="C537" s="332"/>
      <c r="D537" s="332"/>
      <c r="E537" s="332"/>
      <c r="F537" s="332"/>
      <c r="G537" s="332"/>
      <c r="H537" s="332"/>
      <c r="I537" s="332"/>
      <c r="J537" s="332"/>
      <c r="K537" s="332"/>
      <c r="L537" s="332"/>
      <c r="M537" s="332"/>
      <c r="N537" s="332"/>
      <c r="O537" s="332"/>
      <c r="P537" s="332"/>
      <c r="Q537" s="332"/>
      <c r="R537" s="332"/>
      <c r="S537" s="332"/>
      <c r="T537" s="332"/>
      <c r="U537" s="332"/>
      <c r="V537" s="332"/>
      <c r="W537" s="332"/>
      <c r="X537" s="796"/>
      <c r="Y537" s="793"/>
      <c r="Z537" s="794"/>
      <c r="AA537" s="794"/>
      <c r="AB537" s="794"/>
      <c r="AC537" s="794"/>
      <c r="AD537" s="795"/>
      <c r="AE537" s="793"/>
      <c r="AF537" s="795"/>
      <c r="AG537" s="797">
        <f t="shared" si="1"/>
        <v>0</v>
      </c>
      <c r="AH537" s="798"/>
    </row>
    <row r="538" spans="2:34" ht="12" customHeight="1">
      <c r="B538" s="331" t="s">
        <v>443</v>
      </c>
      <c r="C538" s="332"/>
      <c r="D538" s="332"/>
      <c r="E538" s="332"/>
      <c r="F538" s="332"/>
      <c r="G538" s="332"/>
      <c r="H538" s="332"/>
      <c r="I538" s="332"/>
      <c r="J538" s="332"/>
      <c r="K538" s="332"/>
      <c r="L538" s="332"/>
      <c r="M538" s="332"/>
      <c r="N538" s="332"/>
      <c r="O538" s="332"/>
      <c r="P538" s="332"/>
      <c r="Q538" s="332"/>
      <c r="R538" s="332"/>
      <c r="S538" s="332"/>
      <c r="T538" s="332"/>
      <c r="U538" s="332"/>
      <c r="V538" s="332"/>
      <c r="W538" s="332"/>
      <c r="X538" s="796"/>
      <c r="Y538" s="793"/>
      <c r="Z538" s="794"/>
      <c r="AA538" s="794"/>
      <c r="AB538" s="794"/>
      <c r="AC538" s="794"/>
      <c r="AD538" s="795"/>
      <c r="AE538" s="793"/>
      <c r="AF538" s="795"/>
      <c r="AG538" s="797">
        <f t="shared" si="1"/>
        <v>0</v>
      </c>
      <c r="AH538" s="798"/>
    </row>
    <row r="539" spans="2:34" ht="26.25" customHeight="1">
      <c r="B539" s="389" t="s">
        <v>444</v>
      </c>
      <c r="C539" s="390"/>
      <c r="D539" s="390"/>
      <c r="E539" s="390"/>
      <c r="F539" s="390"/>
      <c r="G539" s="390"/>
      <c r="H539" s="390"/>
      <c r="I539" s="390"/>
      <c r="J539" s="390"/>
      <c r="K539" s="390"/>
      <c r="L539" s="390"/>
      <c r="M539" s="390"/>
      <c r="N539" s="390"/>
      <c r="O539" s="390"/>
      <c r="P539" s="390"/>
      <c r="Q539" s="390"/>
      <c r="R539" s="390"/>
      <c r="S539" s="390"/>
      <c r="T539" s="390"/>
      <c r="U539" s="390"/>
      <c r="V539" s="390"/>
      <c r="W539" s="390"/>
      <c r="X539" s="391"/>
      <c r="Y539" s="793"/>
      <c r="Z539" s="794"/>
      <c r="AA539" s="794"/>
      <c r="AB539" s="794"/>
      <c r="AC539" s="794"/>
      <c r="AD539" s="795"/>
      <c r="AE539" s="793"/>
      <c r="AF539" s="795"/>
      <c r="AG539" s="797">
        <f t="shared" si="1"/>
        <v>0</v>
      </c>
      <c r="AH539" s="798"/>
    </row>
    <row r="540" spans="2:34" ht="25.5" customHeight="1">
      <c r="B540" s="389" t="s">
        <v>445</v>
      </c>
      <c r="C540" s="390"/>
      <c r="D540" s="390"/>
      <c r="E540" s="390"/>
      <c r="F540" s="390"/>
      <c r="G540" s="390"/>
      <c r="H540" s="390"/>
      <c r="I540" s="390"/>
      <c r="J540" s="390"/>
      <c r="K540" s="390"/>
      <c r="L540" s="390"/>
      <c r="M540" s="390"/>
      <c r="N540" s="390"/>
      <c r="O540" s="390"/>
      <c r="P540" s="390"/>
      <c r="Q540" s="390"/>
      <c r="R540" s="390"/>
      <c r="S540" s="390"/>
      <c r="T540" s="390"/>
      <c r="U540" s="390"/>
      <c r="V540" s="390"/>
      <c r="W540" s="390"/>
      <c r="X540" s="391"/>
      <c r="Y540" s="793"/>
      <c r="Z540" s="794"/>
      <c r="AA540" s="794"/>
      <c r="AB540" s="794"/>
      <c r="AC540" s="794"/>
      <c r="AD540" s="795"/>
      <c r="AE540" s="793"/>
      <c r="AF540" s="795"/>
      <c r="AG540" s="797">
        <f>Y540+AE540</f>
        <v>0</v>
      </c>
      <c r="AH540" s="798"/>
    </row>
    <row r="541" spans="2:34" ht="24" customHeight="1">
      <c r="B541" s="389" t="s">
        <v>446</v>
      </c>
      <c r="C541" s="390"/>
      <c r="D541" s="390"/>
      <c r="E541" s="390"/>
      <c r="F541" s="390"/>
      <c r="G541" s="390"/>
      <c r="H541" s="390"/>
      <c r="I541" s="390"/>
      <c r="J541" s="390"/>
      <c r="K541" s="390"/>
      <c r="L541" s="390"/>
      <c r="M541" s="390"/>
      <c r="N541" s="390"/>
      <c r="O541" s="390"/>
      <c r="P541" s="390"/>
      <c r="Q541" s="390"/>
      <c r="R541" s="390"/>
      <c r="S541" s="390"/>
      <c r="T541" s="390"/>
      <c r="U541" s="390"/>
      <c r="V541" s="390"/>
      <c r="W541" s="390"/>
      <c r="X541" s="391"/>
      <c r="Y541" s="793"/>
      <c r="Z541" s="794"/>
      <c r="AA541" s="794"/>
      <c r="AB541" s="794"/>
      <c r="AC541" s="794"/>
      <c r="AD541" s="795"/>
      <c r="AE541" s="793"/>
      <c r="AF541" s="795"/>
      <c r="AG541" s="797">
        <f>Y541+AE541</f>
        <v>0</v>
      </c>
      <c r="AH541" s="798"/>
    </row>
    <row r="542" spans="2:34" ht="12" customHeight="1">
      <c r="B542" s="331" t="s">
        <v>447</v>
      </c>
      <c r="C542" s="332"/>
      <c r="D542" s="332"/>
      <c r="E542" s="332"/>
      <c r="F542" s="332"/>
      <c r="G542" s="332"/>
      <c r="H542" s="332"/>
      <c r="I542" s="332"/>
      <c r="J542" s="332"/>
      <c r="K542" s="332"/>
      <c r="L542" s="332"/>
      <c r="M542" s="332"/>
      <c r="N542" s="332"/>
      <c r="O542" s="332"/>
      <c r="P542" s="332"/>
      <c r="Q542" s="332"/>
      <c r="R542" s="332"/>
      <c r="S542" s="332"/>
      <c r="T542" s="332"/>
      <c r="U542" s="332"/>
      <c r="V542" s="332"/>
      <c r="W542" s="332"/>
      <c r="X542" s="796"/>
      <c r="Y542" s="793"/>
      <c r="Z542" s="794"/>
      <c r="AA542" s="794"/>
      <c r="AB542" s="794"/>
      <c r="AC542" s="794"/>
      <c r="AD542" s="795"/>
      <c r="AE542" s="793"/>
      <c r="AF542" s="795"/>
      <c r="AG542" s="797">
        <f>Y542+AE542</f>
        <v>0</v>
      </c>
      <c r="AH542" s="798"/>
    </row>
    <row r="543" spans="2:34" ht="12" customHeight="1">
      <c r="B543" s="331" t="s">
        <v>448</v>
      </c>
      <c r="C543" s="332"/>
      <c r="D543" s="332"/>
      <c r="E543" s="332"/>
      <c r="F543" s="332"/>
      <c r="G543" s="332"/>
      <c r="H543" s="332"/>
      <c r="I543" s="332"/>
      <c r="J543" s="332"/>
      <c r="K543" s="332"/>
      <c r="L543" s="332"/>
      <c r="M543" s="332"/>
      <c r="N543" s="332"/>
      <c r="O543" s="332"/>
      <c r="P543" s="332"/>
      <c r="Q543" s="332"/>
      <c r="R543" s="332"/>
      <c r="S543" s="332"/>
      <c r="T543" s="332"/>
      <c r="U543" s="332"/>
      <c r="V543" s="332"/>
      <c r="W543" s="332"/>
      <c r="X543" s="796"/>
      <c r="Y543" s="802"/>
      <c r="Z543" s="803"/>
      <c r="AA543" s="803"/>
      <c r="AB543" s="803"/>
      <c r="AC543" s="803"/>
      <c r="AD543" s="804"/>
      <c r="AE543" s="793"/>
      <c r="AF543" s="795"/>
      <c r="AG543" s="797">
        <f>AE543</f>
        <v>0</v>
      </c>
      <c r="AH543" s="798"/>
    </row>
    <row r="544" spans="2:34" ht="12" customHeight="1">
      <c r="B544" s="331" t="s">
        <v>449</v>
      </c>
      <c r="C544" s="332"/>
      <c r="D544" s="332"/>
      <c r="E544" s="332"/>
      <c r="F544" s="332"/>
      <c r="G544" s="332"/>
      <c r="H544" s="332"/>
      <c r="I544" s="332"/>
      <c r="J544" s="332"/>
      <c r="K544" s="332"/>
      <c r="L544" s="332"/>
      <c r="M544" s="332"/>
      <c r="N544" s="332"/>
      <c r="O544" s="332"/>
      <c r="P544" s="332"/>
      <c r="Q544" s="332"/>
      <c r="R544" s="332"/>
      <c r="S544" s="332"/>
      <c r="T544" s="332"/>
      <c r="U544" s="332"/>
      <c r="V544" s="332"/>
      <c r="W544" s="332"/>
      <c r="X544" s="796"/>
      <c r="Y544" s="797">
        <f>Y545+Y546</f>
        <v>0</v>
      </c>
      <c r="Z544" s="801"/>
      <c r="AA544" s="801"/>
      <c r="AB544" s="801"/>
      <c r="AC544" s="801"/>
      <c r="AD544" s="798"/>
      <c r="AE544" s="797">
        <f>SUM(AE545+AE546)</f>
        <v>0</v>
      </c>
      <c r="AF544" s="798"/>
      <c r="AG544" s="797">
        <f>SUM(AG545+AG546)</f>
        <v>0</v>
      </c>
      <c r="AH544" s="798"/>
    </row>
    <row r="545" spans="2:34" ht="12" customHeight="1">
      <c r="B545" s="331" t="s">
        <v>450</v>
      </c>
      <c r="C545" s="332"/>
      <c r="D545" s="332"/>
      <c r="E545" s="332"/>
      <c r="F545" s="332"/>
      <c r="G545" s="332"/>
      <c r="H545" s="332"/>
      <c r="I545" s="332"/>
      <c r="J545" s="332"/>
      <c r="K545" s="332"/>
      <c r="L545" s="332"/>
      <c r="M545" s="332"/>
      <c r="N545" s="332"/>
      <c r="O545" s="332"/>
      <c r="P545" s="332"/>
      <c r="Q545" s="332"/>
      <c r="R545" s="332"/>
      <c r="S545" s="332"/>
      <c r="T545" s="332"/>
      <c r="U545" s="332"/>
      <c r="V545" s="332"/>
      <c r="W545" s="332"/>
      <c r="X545" s="796"/>
      <c r="Y545" s="793"/>
      <c r="Z545" s="794"/>
      <c r="AA545" s="794"/>
      <c r="AB545" s="794"/>
      <c r="AC545" s="794"/>
      <c r="AD545" s="795"/>
      <c r="AE545" s="793"/>
      <c r="AF545" s="795"/>
      <c r="AG545" s="797">
        <f>Y545+AE545</f>
        <v>0</v>
      </c>
      <c r="AH545" s="798"/>
    </row>
    <row r="546" spans="2:34" ht="12" customHeight="1">
      <c r="B546" s="331" t="s">
        <v>451</v>
      </c>
      <c r="C546" s="332"/>
      <c r="D546" s="332"/>
      <c r="E546" s="332"/>
      <c r="F546" s="332"/>
      <c r="G546" s="332"/>
      <c r="H546" s="332"/>
      <c r="I546" s="332"/>
      <c r="J546" s="332"/>
      <c r="K546" s="332"/>
      <c r="L546" s="332"/>
      <c r="M546" s="332"/>
      <c r="N546" s="332"/>
      <c r="O546" s="332"/>
      <c r="P546" s="332"/>
      <c r="Q546" s="332"/>
      <c r="R546" s="332"/>
      <c r="S546" s="332"/>
      <c r="T546" s="332"/>
      <c r="U546" s="332"/>
      <c r="V546" s="332"/>
      <c r="W546" s="332"/>
      <c r="X546" s="796"/>
      <c r="Y546" s="806"/>
      <c r="Z546" s="807"/>
      <c r="AA546" s="807"/>
      <c r="AB546" s="807"/>
      <c r="AC546" s="807"/>
      <c r="AD546" s="808"/>
      <c r="AE546" s="793"/>
      <c r="AF546" s="795"/>
      <c r="AG546" s="797">
        <f>AE546+Y546</f>
        <v>0</v>
      </c>
      <c r="AH546" s="798"/>
    </row>
    <row r="547" spans="2:34" ht="12" customHeight="1">
      <c r="B547" s="331" t="s">
        <v>452</v>
      </c>
      <c r="C547" s="332"/>
      <c r="D547" s="332"/>
      <c r="E547" s="332"/>
      <c r="F547" s="332"/>
      <c r="G547" s="332"/>
      <c r="H547" s="332"/>
      <c r="I547" s="332"/>
      <c r="J547" s="332"/>
      <c r="K547" s="332"/>
      <c r="L547" s="332"/>
      <c r="M547" s="332"/>
      <c r="N547" s="332"/>
      <c r="O547" s="332"/>
      <c r="P547" s="332"/>
      <c r="Q547" s="332"/>
      <c r="R547" s="332"/>
      <c r="S547" s="332"/>
      <c r="T547" s="332"/>
      <c r="U547" s="332"/>
      <c r="V547" s="332"/>
      <c r="W547" s="332"/>
      <c r="X547" s="796"/>
      <c r="Y547" s="797">
        <f>Y548+Y551</f>
        <v>0</v>
      </c>
      <c r="Z547" s="801"/>
      <c r="AA547" s="801"/>
      <c r="AB547" s="801"/>
      <c r="AC547" s="801"/>
      <c r="AD547" s="798"/>
      <c r="AE547" s="797">
        <f>AE548+AE551</f>
        <v>0</v>
      </c>
      <c r="AF547" s="798"/>
      <c r="AG547" s="797">
        <f>AG548+AG551</f>
        <v>0</v>
      </c>
      <c r="AH547" s="798"/>
    </row>
    <row r="548" spans="2:34" ht="12" customHeight="1">
      <c r="B548" s="331" t="s">
        <v>453</v>
      </c>
      <c r="C548" s="332"/>
      <c r="D548" s="332"/>
      <c r="E548" s="332"/>
      <c r="F548" s="332"/>
      <c r="G548" s="332"/>
      <c r="H548" s="332"/>
      <c r="I548" s="332"/>
      <c r="J548" s="332"/>
      <c r="K548" s="332"/>
      <c r="L548" s="332"/>
      <c r="M548" s="332"/>
      <c r="N548" s="332"/>
      <c r="O548" s="332"/>
      <c r="P548" s="332"/>
      <c r="Q548" s="332"/>
      <c r="R548" s="332"/>
      <c r="S548" s="332"/>
      <c r="T548" s="332"/>
      <c r="U548" s="332"/>
      <c r="V548" s="332"/>
      <c r="W548" s="332"/>
      <c r="X548" s="796"/>
      <c r="Y548" s="797">
        <f>Y549+Y550</f>
        <v>0</v>
      </c>
      <c r="Z548" s="801"/>
      <c r="AA548" s="801"/>
      <c r="AB548" s="801"/>
      <c r="AC548" s="801"/>
      <c r="AD548" s="798"/>
      <c r="AE548" s="797">
        <f>AE549+AE550</f>
        <v>0</v>
      </c>
      <c r="AF548" s="798"/>
      <c r="AG548" s="797">
        <f>AG549+AG550</f>
        <v>0</v>
      </c>
      <c r="AH548" s="798"/>
    </row>
    <row r="549" spans="2:34" ht="12" customHeight="1">
      <c r="B549" s="331" t="s">
        <v>454</v>
      </c>
      <c r="C549" s="332"/>
      <c r="D549" s="332"/>
      <c r="E549" s="332"/>
      <c r="F549" s="332"/>
      <c r="G549" s="332"/>
      <c r="H549" s="332"/>
      <c r="I549" s="332"/>
      <c r="J549" s="332"/>
      <c r="K549" s="332"/>
      <c r="L549" s="332"/>
      <c r="M549" s="332"/>
      <c r="N549" s="332"/>
      <c r="O549" s="332"/>
      <c r="P549" s="332"/>
      <c r="Q549" s="332"/>
      <c r="R549" s="332"/>
      <c r="S549" s="332"/>
      <c r="T549" s="332"/>
      <c r="U549" s="332"/>
      <c r="V549" s="332"/>
      <c r="W549" s="332"/>
      <c r="X549" s="796"/>
      <c r="Y549" s="793"/>
      <c r="Z549" s="794"/>
      <c r="AA549" s="794"/>
      <c r="AB549" s="794"/>
      <c r="AC549" s="794"/>
      <c r="AD549" s="795"/>
      <c r="AE549" s="793"/>
      <c r="AF549" s="795"/>
      <c r="AG549" s="797">
        <f>Y549+AE549</f>
        <v>0</v>
      </c>
      <c r="AH549" s="798"/>
    </row>
    <row r="550" spans="2:34" ht="25.5" customHeight="1">
      <c r="B550" s="389" t="s">
        <v>455</v>
      </c>
      <c r="C550" s="390"/>
      <c r="D550" s="390"/>
      <c r="E550" s="390"/>
      <c r="F550" s="390"/>
      <c r="G550" s="390"/>
      <c r="H550" s="390"/>
      <c r="I550" s="390"/>
      <c r="J550" s="390"/>
      <c r="K550" s="390"/>
      <c r="L550" s="390"/>
      <c r="M550" s="390"/>
      <c r="N550" s="390"/>
      <c r="O550" s="390"/>
      <c r="P550" s="390"/>
      <c r="Q550" s="390"/>
      <c r="R550" s="390"/>
      <c r="S550" s="390"/>
      <c r="T550" s="390"/>
      <c r="U550" s="390"/>
      <c r="V550" s="390"/>
      <c r="W550" s="390"/>
      <c r="X550" s="391"/>
      <c r="Y550" s="793"/>
      <c r="Z550" s="794"/>
      <c r="AA550" s="794"/>
      <c r="AB550" s="794"/>
      <c r="AC550" s="794"/>
      <c r="AD550" s="795"/>
      <c r="AE550" s="793"/>
      <c r="AF550" s="795"/>
      <c r="AG550" s="797">
        <f>Y550+AE550</f>
        <v>0</v>
      </c>
      <c r="AH550" s="798"/>
    </row>
    <row r="551" spans="2:34" ht="12" customHeight="1">
      <c r="B551" s="513" t="s">
        <v>456</v>
      </c>
      <c r="C551" s="513"/>
      <c r="D551" s="513"/>
      <c r="E551" s="513"/>
      <c r="F551" s="513"/>
      <c r="G551" s="513"/>
      <c r="H551" s="513"/>
      <c r="I551" s="513"/>
      <c r="J551" s="513"/>
      <c r="K551" s="513"/>
      <c r="L551" s="513"/>
      <c r="M551" s="513"/>
      <c r="N551" s="513"/>
      <c r="O551" s="513"/>
      <c r="P551" s="513"/>
      <c r="Q551" s="513"/>
      <c r="R551" s="513"/>
      <c r="S551" s="513"/>
      <c r="T551" s="805"/>
      <c r="U551" s="805"/>
      <c r="V551" s="805"/>
      <c r="W551" s="805"/>
      <c r="X551" s="805"/>
      <c r="Y551" s="343"/>
      <c r="Z551" s="343"/>
      <c r="AA551" s="343"/>
      <c r="AB551" s="343"/>
      <c r="AC551" s="343"/>
      <c r="AD551" s="343"/>
      <c r="AE551" s="343"/>
      <c r="AF551" s="343"/>
      <c r="AG551" s="338">
        <f>AE551+Y551</f>
        <v>0</v>
      </c>
      <c r="AH551" s="338"/>
    </row>
    <row r="552" spans="1:34" ht="12" customHeight="1">
      <c r="A552" s="96"/>
      <c r="B552" s="331" t="s">
        <v>406</v>
      </c>
      <c r="C552" s="332"/>
      <c r="D552" s="332"/>
      <c r="E552" s="332"/>
      <c r="F552" s="332"/>
      <c r="G552" s="332"/>
      <c r="H552" s="332"/>
      <c r="I552" s="332"/>
      <c r="J552" s="332"/>
      <c r="K552" s="332"/>
      <c r="L552" s="332"/>
      <c r="M552" s="332"/>
      <c r="N552" s="332"/>
      <c r="O552" s="332"/>
      <c r="P552" s="332"/>
      <c r="Q552" s="332"/>
      <c r="R552" s="332"/>
      <c r="S552" s="332"/>
      <c r="T552" s="810" t="e">
        <f>PRODUCT(Y528,1/SUM(Y524,Y526,Y527,Y554))</f>
        <v>#DIV/0!</v>
      </c>
      <c r="U552" s="811"/>
      <c r="V552" s="811"/>
      <c r="W552" s="811"/>
      <c r="X552" s="812"/>
      <c r="Y552" s="336" t="str">
        <f>IF(Y528&lt;=PRODUCT(0.1,SUM(Y524,Y525,Y526,Y527,Y536,Y547,Y554)),"Cap. 3 se încadreaza în limita de 10%","Cap. 3 NU SE INCADREAZA IN LIMITA DE 10%!")</f>
        <v>Cap. 3 se încadreaza în limita de 10%</v>
      </c>
      <c r="Z552" s="337"/>
      <c r="AA552" s="337"/>
      <c r="AB552" s="337"/>
      <c r="AC552" s="337"/>
      <c r="AD552" s="337"/>
      <c r="AE552" s="337"/>
      <c r="AF552" s="337"/>
      <c r="AG552" s="337"/>
      <c r="AH552" s="337"/>
    </row>
    <row r="553" spans="1:34" ht="12" customHeight="1">
      <c r="A553" s="96"/>
      <c r="B553" s="331" t="s">
        <v>407</v>
      </c>
      <c r="C553" s="332"/>
      <c r="D553" s="332"/>
      <c r="E553" s="332"/>
      <c r="F553" s="332"/>
      <c r="G553" s="332"/>
      <c r="H553" s="332"/>
      <c r="I553" s="332"/>
      <c r="J553" s="332"/>
      <c r="K553" s="332"/>
      <c r="L553" s="332"/>
      <c r="M553" s="332"/>
      <c r="N553" s="332"/>
      <c r="O553" s="332"/>
      <c r="P553" s="332"/>
      <c r="Q553" s="332"/>
      <c r="R553" s="332"/>
      <c r="S553" s="332"/>
      <c r="T553" s="810" t="e">
        <f>PRODUCT(Y528,1/SUM(Y524,Y526,Y527,Y554))</f>
        <v>#DIV/0!</v>
      </c>
      <c r="U553" s="811"/>
      <c r="V553" s="811"/>
      <c r="W553" s="811"/>
      <c r="X553" s="812"/>
      <c r="Y553" s="336" t="str">
        <f>IF(Y528&lt;=PRODUCT(0.05,SUM(Y524,Y525,Y526,Y527,Y536,Y547,Y554)),"Cap. 3 se încadreaza în limita de 5%","Cap. 3 NU SE INCADREAZA IN LIMITA DE 5%!")</f>
        <v>Cap. 3 se încadreaza în limita de 5%</v>
      </c>
      <c r="Z553" s="337"/>
      <c r="AA553" s="337"/>
      <c r="AB553" s="337"/>
      <c r="AC553" s="337"/>
      <c r="AD553" s="337"/>
      <c r="AE553" s="337"/>
      <c r="AF553" s="337"/>
      <c r="AG553" s="337"/>
      <c r="AH553" s="337"/>
    </row>
    <row r="554" spans="2:34" ht="12" customHeight="1">
      <c r="B554" s="511" t="s">
        <v>55</v>
      </c>
      <c r="C554" s="511"/>
      <c r="D554" s="511"/>
      <c r="E554" s="511"/>
      <c r="F554" s="511"/>
      <c r="G554" s="511"/>
      <c r="H554" s="511"/>
      <c r="I554" s="511"/>
      <c r="J554" s="511"/>
      <c r="K554" s="511"/>
      <c r="L554" s="511"/>
      <c r="M554" s="511"/>
      <c r="N554" s="511"/>
      <c r="O554" s="511"/>
      <c r="P554" s="511"/>
      <c r="Q554" s="511"/>
      <c r="R554" s="511"/>
      <c r="S554" s="511"/>
      <c r="T554" s="809"/>
      <c r="U554" s="809"/>
      <c r="V554" s="809"/>
      <c r="W554" s="809"/>
      <c r="X554" s="809"/>
      <c r="Y554" s="338">
        <f>SUM(Y555:AD560)</f>
        <v>0</v>
      </c>
      <c r="Z554" s="338"/>
      <c r="AA554" s="338"/>
      <c r="AB554" s="338"/>
      <c r="AC554" s="338"/>
      <c r="AD554" s="338"/>
      <c r="AE554" s="338">
        <f>SUM(AE555:AF560)</f>
        <v>0</v>
      </c>
      <c r="AF554" s="338"/>
      <c r="AG554" s="338">
        <f>SUM(AG555:AH560)</f>
        <v>0</v>
      </c>
      <c r="AH554" s="338"/>
    </row>
    <row r="555" spans="2:34" ht="12" customHeight="1">
      <c r="B555" s="513" t="s">
        <v>56</v>
      </c>
      <c r="C555" s="513"/>
      <c r="D555" s="513"/>
      <c r="E555" s="513"/>
      <c r="F555" s="513"/>
      <c r="G555" s="513"/>
      <c r="H555" s="513"/>
      <c r="I555" s="513"/>
      <c r="J555" s="513"/>
      <c r="K555" s="513"/>
      <c r="L555" s="513"/>
      <c r="M555" s="513"/>
      <c r="N555" s="513"/>
      <c r="O555" s="513"/>
      <c r="P555" s="513"/>
      <c r="Q555" s="513"/>
      <c r="R555" s="513"/>
      <c r="S555" s="513"/>
      <c r="T555" s="513"/>
      <c r="U555" s="513"/>
      <c r="V555" s="513"/>
      <c r="W555" s="513"/>
      <c r="X555" s="513"/>
      <c r="Y555" s="343"/>
      <c r="Z555" s="343"/>
      <c r="AA555" s="343"/>
      <c r="AB555" s="343"/>
      <c r="AC555" s="343"/>
      <c r="AD555" s="343"/>
      <c r="AE555" s="343"/>
      <c r="AF555" s="343"/>
      <c r="AG555" s="338">
        <f aca="true" t="shared" si="2" ref="AG555:AG560">AE555+Y555</f>
        <v>0</v>
      </c>
      <c r="AH555" s="338"/>
    </row>
    <row r="556" spans="2:34" ht="12" customHeight="1">
      <c r="B556" s="513" t="s">
        <v>457</v>
      </c>
      <c r="C556" s="513"/>
      <c r="D556" s="513"/>
      <c r="E556" s="513"/>
      <c r="F556" s="513"/>
      <c r="G556" s="513"/>
      <c r="H556" s="513"/>
      <c r="I556" s="513"/>
      <c r="J556" s="513"/>
      <c r="K556" s="513"/>
      <c r="L556" s="513"/>
      <c r="M556" s="513"/>
      <c r="N556" s="513"/>
      <c r="O556" s="513"/>
      <c r="P556" s="513"/>
      <c r="Q556" s="513"/>
      <c r="R556" s="513"/>
      <c r="S556" s="513"/>
      <c r="T556" s="513"/>
      <c r="U556" s="513"/>
      <c r="V556" s="513"/>
      <c r="W556" s="513"/>
      <c r="X556" s="513"/>
      <c r="Y556" s="343"/>
      <c r="Z556" s="343"/>
      <c r="AA556" s="343"/>
      <c r="AB556" s="343"/>
      <c r="AC556" s="343"/>
      <c r="AD556" s="343"/>
      <c r="AE556" s="343"/>
      <c r="AF556" s="343"/>
      <c r="AG556" s="338">
        <f t="shared" si="2"/>
        <v>0</v>
      </c>
      <c r="AH556" s="338"/>
    </row>
    <row r="557" spans="2:34" ht="12" customHeight="1">
      <c r="B557" s="513" t="s">
        <v>458</v>
      </c>
      <c r="C557" s="513"/>
      <c r="D557" s="513"/>
      <c r="E557" s="513"/>
      <c r="F557" s="513"/>
      <c r="G557" s="513"/>
      <c r="H557" s="513"/>
      <c r="I557" s="513"/>
      <c r="J557" s="513"/>
      <c r="K557" s="513"/>
      <c r="L557" s="513"/>
      <c r="M557" s="513"/>
      <c r="N557" s="513"/>
      <c r="O557" s="513"/>
      <c r="P557" s="513"/>
      <c r="Q557" s="513"/>
      <c r="R557" s="513"/>
      <c r="S557" s="513"/>
      <c r="T557" s="513"/>
      <c r="U557" s="513"/>
      <c r="V557" s="513"/>
      <c r="W557" s="513"/>
      <c r="X557" s="513"/>
      <c r="Y557" s="343"/>
      <c r="Z557" s="343"/>
      <c r="AA557" s="343"/>
      <c r="AB557" s="343"/>
      <c r="AC557" s="343"/>
      <c r="AD557" s="343"/>
      <c r="AE557" s="343"/>
      <c r="AF557" s="343"/>
      <c r="AG557" s="338">
        <f t="shared" si="2"/>
        <v>0</v>
      </c>
      <c r="AH557" s="338"/>
    </row>
    <row r="558" spans="2:34" ht="23.25" customHeight="1">
      <c r="B558" s="398" t="s">
        <v>459</v>
      </c>
      <c r="C558" s="398"/>
      <c r="D558" s="398"/>
      <c r="E558" s="398"/>
      <c r="F558" s="398"/>
      <c r="G558" s="398"/>
      <c r="H558" s="398"/>
      <c r="I558" s="398"/>
      <c r="J558" s="398"/>
      <c r="K558" s="398"/>
      <c r="L558" s="398"/>
      <c r="M558" s="398"/>
      <c r="N558" s="398"/>
      <c r="O558" s="398"/>
      <c r="P558" s="398"/>
      <c r="Q558" s="398"/>
      <c r="R558" s="398"/>
      <c r="S558" s="398"/>
      <c r="T558" s="398"/>
      <c r="U558" s="398"/>
      <c r="V558" s="398"/>
      <c r="W558" s="398"/>
      <c r="X558" s="398"/>
      <c r="Y558" s="324"/>
      <c r="Z558" s="324"/>
      <c r="AA558" s="324"/>
      <c r="AB558" s="324"/>
      <c r="AC558" s="324"/>
      <c r="AD558" s="324"/>
      <c r="AE558" s="324"/>
      <c r="AF558" s="324"/>
      <c r="AG558" s="321">
        <f t="shared" si="2"/>
        <v>0</v>
      </c>
      <c r="AH558" s="321"/>
    </row>
    <row r="559" spans="2:34" ht="12" customHeight="1">
      <c r="B559" s="513" t="s">
        <v>60</v>
      </c>
      <c r="C559" s="513"/>
      <c r="D559" s="513"/>
      <c r="E559" s="513"/>
      <c r="F559" s="513"/>
      <c r="G559" s="513"/>
      <c r="H559" s="513"/>
      <c r="I559" s="513"/>
      <c r="J559" s="513"/>
      <c r="K559" s="513"/>
      <c r="L559" s="513"/>
      <c r="M559" s="513"/>
      <c r="N559" s="513"/>
      <c r="O559" s="513"/>
      <c r="P559" s="513"/>
      <c r="Q559" s="513"/>
      <c r="R559" s="513"/>
      <c r="S559" s="513"/>
      <c r="T559" s="513"/>
      <c r="U559" s="513"/>
      <c r="V559" s="513"/>
      <c r="W559" s="513"/>
      <c r="X559" s="513"/>
      <c r="Y559" s="343"/>
      <c r="Z559" s="343"/>
      <c r="AA559" s="343"/>
      <c r="AB559" s="343"/>
      <c r="AC559" s="343"/>
      <c r="AD559" s="343"/>
      <c r="AE559" s="343"/>
      <c r="AF559" s="343"/>
      <c r="AG559" s="338">
        <f t="shared" si="2"/>
        <v>0</v>
      </c>
      <c r="AH559" s="338"/>
    </row>
    <row r="560" spans="2:34" ht="12" customHeight="1">
      <c r="B560" s="513" t="s">
        <v>61</v>
      </c>
      <c r="C560" s="513"/>
      <c r="D560" s="513"/>
      <c r="E560" s="513"/>
      <c r="F560" s="513"/>
      <c r="G560" s="513"/>
      <c r="H560" s="513"/>
      <c r="I560" s="513"/>
      <c r="J560" s="513"/>
      <c r="K560" s="513"/>
      <c r="L560" s="513"/>
      <c r="M560" s="513"/>
      <c r="N560" s="513"/>
      <c r="O560" s="513"/>
      <c r="P560" s="513"/>
      <c r="Q560" s="513"/>
      <c r="R560" s="513"/>
      <c r="S560" s="513"/>
      <c r="T560" s="513"/>
      <c r="U560" s="513"/>
      <c r="V560" s="513"/>
      <c r="W560" s="513"/>
      <c r="X560" s="513"/>
      <c r="Y560" s="343"/>
      <c r="Z560" s="343"/>
      <c r="AA560" s="343"/>
      <c r="AB560" s="343"/>
      <c r="AC560" s="343"/>
      <c r="AD560" s="343"/>
      <c r="AE560" s="343"/>
      <c r="AF560" s="343"/>
      <c r="AG560" s="338">
        <f t="shared" si="2"/>
        <v>0</v>
      </c>
      <c r="AH560" s="338"/>
    </row>
    <row r="561" spans="2:34" ht="12" customHeight="1">
      <c r="B561" s="511" t="s">
        <v>62</v>
      </c>
      <c r="C561" s="511"/>
      <c r="D561" s="511"/>
      <c r="E561" s="511"/>
      <c r="F561" s="511"/>
      <c r="G561" s="511"/>
      <c r="H561" s="511"/>
      <c r="I561" s="511"/>
      <c r="J561" s="511"/>
      <c r="K561" s="511"/>
      <c r="L561" s="511"/>
      <c r="M561" s="511"/>
      <c r="N561" s="511"/>
      <c r="O561" s="511"/>
      <c r="P561" s="511"/>
      <c r="Q561" s="511"/>
      <c r="R561" s="511"/>
      <c r="S561" s="511"/>
      <c r="T561" s="511"/>
      <c r="U561" s="511"/>
      <c r="V561" s="511"/>
      <c r="W561" s="511"/>
      <c r="X561" s="511"/>
      <c r="Y561" s="338">
        <f>Y562+Y565+Y571</f>
        <v>0</v>
      </c>
      <c r="Z561" s="338"/>
      <c r="AA561" s="338"/>
      <c r="AB561" s="338"/>
      <c r="AC561" s="338"/>
      <c r="AD561" s="338"/>
      <c r="AE561" s="338">
        <f>AE562+AE565+AE571+AE572</f>
        <v>0</v>
      </c>
      <c r="AF561" s="338"/>
      <c r="AG561" s="338">
        <f>AG562+AG565+AG571+AG572</f>
        <v>0</v>
      </c>
      <c r="AH561" s="338"/>
    </row>
    <row r="562" spans="2:34" ht="12" customHeight="1">
      <c r="B562" s="513" t="s">
        <v>63</v>
      </c>
      <c r="C562" s="513"/>
      <c r="D562" s="513"/>
      <c r="E562" s="513"/>
      <c r="F562" s="513"/>
      <c r="G562" s="513"/>
      <c r="H562" s="513"/>
      <c r="I562" s="513"/>
      <c r="J562" s="513"/>
      <c r="K562" s="513"/>
      <c r="L562" s="513"/>
      <c r="M562" s="513"/>
      <c r="N562" s="513"/>
      <c r="O562" s="513"/>
      <c r="P562" s="513"/>
      <c r="Q562" s="513"/>
      <c r="R562" s="513"/>
      <c r="S562" s="513"/>
      <c r="T562" s="513"/>
      <c r="U562" s="513"/>
      <c r="V562" s="513"/>
      <c r="W562" s="513"/>
      <c r="X562" s="513"/>
      <c r="Y562" s="338">
        <f>Y563+Y564</f>
        <v>0</v>
      </c>
      <c r="Z562" s="338"/>
      <c r="AA562" s="338"/>
      <c r="AB562" s="338"/>
      <c r="AC562" s="338"/>
      <c r="AD562" s="338"/>
      <c r="AE562" s="338">
        <f>AE563+AE564</f>
        <v>0</v>
      </c>
      <c r="AF562" s="338"/>
      <c r="AG562" s="338">
        <f>AG563+AG564</f>
        <v>0</v>
      </c>
      <c r="AH562" s="338"/>
    </row>
    <row r="563" spans="2:34" ht="12" customHeight="1">
      <c r="B563" s="513" t="s">
        <v>460</v>
      </c>
      <c r="C563" s="513"/>
      <c r="D563" s="513"/>
      <c r="E563" s="513"/>
      <c r="F563" s="513"/>
      <c r="G563" s="513"/>
      <c r="H563" s="513"/>
      <c r="I563" s="513"/>
      <c r="J563" s="513"/>
      <c r="K563" s="513"/>
      <c r="L563" s="513"/>
      <c r="M563" s="513"/>
      <c r="N563" s="513"/>
      <c r="O563" s="513"/>
      <c r="P563" s="513"/>
      <c r="Q563" s="513"/>
      <c r="R563" s="513"/>
      <c r="S563" s="513"/>
      <c r="T563" s="513"/>
      <c r="U563" s="513"/>
      <c r="V563" s="513"/>
      <c r="W563" s="513"/>
      <c r="X563" s="513"/>
      <c r="Y563" s="800"/>
      <c r="Z563" s="800"/>
      <c r="AA563" s="800"/>
      <c r="AB563" s="800"/>
      <c r="AC563" s="800"/>
      <c r="AD563" s="800"/>
      <c r="AE563" s="800"/>
      <c r="AF563" s="800"/>
      <c r="AG563" s="338">
        <f>Y563+AE563</f>
        <v>0</v>
      </c>
      <c r="AH563" s="338"/>
    </row>
    <row r="564" spans="2:34" ht="12" customHeight="1">
      <c r="B564" s="513" t="s">
        <v>461</v>
      </c>
      <c r="C564" s="513"/>
      <c r="D564" s="513"/>
      <c r="E564" s="513"/>
      <c r="F564" s="513"/>
      <c r="G564" s="513"/>
      <c r="H564" s="513"/>
      <c r="I564" s="513"/>
      <c r="J564" s="513"/>
      <c r="K564" s="513"/>
      <c r="L564" s="513"/>
      <c r="M564" s="513"/>
      <c r="N564" s="513"/>
      <c r="O564" s="513"/>
      <c r="P564" s="513"/>
      <c r="Q564" s="513"/>
      <c r="R564" s="513"/>
      <c r="S564" s="513"/>
      <c r="T564" s="513"/>
      <c r="U564" s="513"/>
      <c r="V564" s="513"/>
      <c r="W564" s="513"/>
      <c r="X564" s="513"/>
      <c r="Y564" s="343"/>
      <c r="Z564" s="343"/>
      <c r="AA564" s="343"/>
      <c r="AB564" s="343"/>
      <c r="AC564" s="343"/>
      <c r="AD564" s="343"/>
      <c r="AE564" s="343"/>
      <c r="AF564" s="343"/>
      <c r="AG564" s="338">
        <f>AE564+Y564</f>
        <v>0</v>
      </c>
      <c r="AH564" s="338"/>
    </row>
    <row r="565" spans="2:34" ht="12" customHeight="1">
      <c r="B565" s="513" t="s">
        <v>66</v>
      </c>
      <c r="C565" s="513"/>
      <c r="D565" s="513"/>
      <c r="E565" s="513"/>
      <c r="F565" s="513"/>
      <c r="G565" s="513"/>
      <c r="H565" s="513"/>
      <c r="I565" s="513"/>
      <c r="J565" s="513"/>
      <c r="K565" s="513"/>
      <c r="L565" s="513"/>
      <c r="M565" s="513"/>
      <c r="N565" s="513"/>
      <c r="O565" s="513"/>
      <c r="P565" s="513"/>
      <c r="Q565" s="513"/>
      <c r="R565" s="513"/>
      <c r="S565" s="513"/>
      <c r="T565" s="513"/>
      <c r="U565" s="513"/>
      <c r="V565" s="513"/>
      <c r="W565" s="513"/>
      <c r="X565" s="513"/>
      <c r="Y565" s="338">
        <f>Y567+Y568+Y570</f>
        <v>0</v>
      </c>
      <c r="Z565" s="338"/>
      <c r="AA565" s="338"/>
      <c r="AB565" s="338"/>
      <c r="AC565" s="338"/>
      <c r="AD565" s="338"/>
      <c r="AE565" s="338">
        <f>SUM(AE566:AF570)</f>
        <v>0</v>
      </c>
      <c r="AF565" s="338"/>
      <c r="AG565" s="338">
        <f>SUM(AG566:AH570)</f>
        <v>0</v>
      </c>
      <c r="AH565" s="338"/>
    </row>
    <row r="566" spans="2:34" ht="12" customHeight="1">
      <c r="B566" s="813" t="s">
        <v>462</v>
      </c>
      <c r="C566" s="814"/>
      <c r="D566" s="814"/>
      <c r="E566" s="814"/>
      <c r="F566" s="814"/>
      <c r="G566" s="814"/>
      <c r="H566" s="814"/>
      <c r="I566" s="814"/>
      <c r="J566" s="814"/>
      <c r="K566" s="814"/>
      <c r="L566" s="814"/>
      <c r="M566" s="814"/>
      <c r="N566" s="814"/>
      <c r="O566" s="814"/>
      <c r="P566" s="814"/>
      <c r="Q566" s="814"/>
      <c r="R566" s="814"/>
      <c r="S566" s="814"/>
      <c r="T566" s="814"/>
      <c r="U566" s="814"/>
      <c r="V566" s="814"/>
      <c r="W566" s="814"/>
      <c r="X566" s="815"/>
      <c r="Y566" s="802"/>
      <c r="Z566" s="803"/>
      <c r="AA566" s="803"/>
      <c r="AB566" s="803"/>
      <c r="AC566" s="803"/>
      <c r="AD566" s="804"/>
      <c r="AE566" s="793"/>
      <c r="AF566" s="795"/>
      <c r="AG566" s="797">
        <f>AE566</f>
        <v>0</v>
      </c>
      <c r="AH566" s="798"/>
    </row>
    <row r="567" spans="2:34" ht="12" customHeight="1">
      <c r="B567" s="813" t="s">
        <v>463</v>
      </c>
      <c r="C567" s="814"/>
      <c r="D567" s="814"/>
      <c r="E567" s="814"/>
      <c r="F567" s="814"/>
      <c r="G567" s="814"/>
      <c r="H567" s="814"/>
      <c r="I567" s="814"/>
      <c r="J567" s="814"/>
      <c r="K567" s="814"/>
      <c r="L567" s="814"/>
      <c r="M567" s="814"/>
      <c r="N567" s="814"/>
      <c r="O567" s="814"/>
      <c r="P567" s="814"/>
      <c r="Q567" s="814"/>
      <c r="R567" s="814"/>
      <c r="S567" s="814"/>
      <c r="T567" s="814"/>
      <c r="U567" s="814"/>
      <c r="V567" s="814"/>
      <c r="W567" s="814"/>
      <c r="X567" s="815"/>
      <c r="Y567" s="816"/>
      <c r="Z567" s="817"/>
      <c r="AA567" s="817"/>
      <c r="AB567" s="817"/>
      <c r="AC567" s="817"/>
      <c r="AD567" s="818"/>
      <c r="AE567" s="793"/>
      <c r="AF567" s="795"/>
      <c r="AG567" s="797">
        <f>Y567+AE567</f>
        <v>0</v>
      </c>
      <c r="AH567" s="798"/>
    </row>
    <row r="568" spans="2:34" ht="26.25" customHeight="1">
      <c r="B568" s="813" t="s">
        <v>464</v>
      </c>
      <c r="C568" s="814"/>
      <c r="D568" s="814"/>
      <c r="E568" s="814"/>
      <c r="F568" s="814"/>
      <c r="G568" s="814"/>
      <c r="H568" s="814"/>
      <c r="I568" s="814"/>
      <c r="J568" s="814"/>
      <c r="K568" s="814"/>
      <c r="L568" s="814"/>
      <c r="M568" s="814"/>
      <c r="N568" s="814"/>
      <c r="O568" s="814"/>
      <c r="P568" s="814"/>
      <c r="Q568" s="814"/>
      <c r="R568" s="814"/>
      <c r="S568" s="814"/>
      <c r="T568" s="814"/>
      <c r="U568" s="814"/>
      <c r="V568" s="814"/>
      <c r="W568" s="814"/>
      <c r="X568" s="815"/>
      <c r="Y568" s="816"/>
      <c r="Z568" s="817"/>
      <c r="AA568" s="817"/>
      <c r="AB568" s="817"/>
      <c r="AC568" s="817"/>
      <c r="AD568" s="818"/>
      <c r="AE568" s="793"/>
      <c r="AF568" s="795"/>
      <c r="AG568" s="797">
        <f>Y568+AE568</f>
        <v>0</v>
      </c>
      <c r="AH568" s="798"/>
    </row>
    <row r="569" spans="2:34" ht="12" customHeight="1">
      <c r="B569" s="819" t="s">
        <v>465</v>
      </c>
      <c r="C569" s="820"/>
      <c r="D569" s="820"/>
      <c r="E569" s="820"/>
      <c r="F569" s="820"/>
      <c r="G569" s="820"/>
      <c r="H569" s="820"/>
      <c r="I569" s="820"/>
      <c r="J569" s="820"/>
      <c r="K569" s="820"/>
      <c r="L569" s="820"/>
      <c r="M569" s="820"/>
      <c r="N569" s="820"/>
      <c r="O569" s="820"/>
      <c r="P569" s="820"/>
      <c r="Q569" s="820"/>
      <c r="R569" s="820"/>
      <c r="S569" s="820"/>
      <c r="T569" s="820"/>
      <c r="U569" s="820"/>
      <c r="V569" s="820"/>
      <c r="W569" s="820"/>
      <c r="X569" s="821"/>
      <c r="Y569" s="802"/>
      <c r="Z569" s="803"/>
      <c r="AA569" s="803"/>
      <c r="AB569" s="803"/>
      <c r="AC569" s="803"/>
      <c r="AD569" s="804"/>
      <c r="AE569" s="793"/>
      <c r="AF569" s="795"/>
      <c r="AG569" s="797">
        <f>AE569</f>
        <v>0</v>
      </c>
      <c r="AH569" s="798"/>
    </row>
    <row r="570" spans="2:34" ht="25.5" customHeight="1">
      <c r="B570" s="813" t="s">
        <v>638</v>
      </c>
      <c r="C570" s="814"/>
      <c r="D570" s="814"/>
      <c r="E570" s="814"/>
      <c r="F570" s="814"/>
      <c r="G570" s="814"/>
      <c r="H570" s="814"/>
      <c r="I570" s="814"/>
      <c r="J570" s="814"/>
      <c r="K570" s="814"/>
      <c r="L570" s="814"/>
      <c r="M570" s="814"/>
      <c r="N570" s="814"/>
      <c r="O570" s="814"/>
      <c r="P570" s="814"/>
      <c r="Q570" s="814"/>
      <c r="R570" s="814"/>
      <c r="S570" s="814"/>
      <c r="T570" s="814"/>
      <c r="U570" s="814"/>
      <c r="V570" s="814"/>
      <c r="W570" s="814"/>
      <c r="X570" s="815"/>
      <c r="Y570" s="816"/>
      <c r="Z570" s="817"/>
      <c r="AA570" s="817"/>
      <c r="AB570" s="817"/>
      <c r="AC570" s="817"/>
      <c r="AD570" s="818"/>
      <c r="AE570" s="793"/>
      <c r="AF570" s="795"/>
      <c r="AG570" s="797">
        <f>Y570+AE570</f>
        <v>0</v>
      </c>
      <c r="AH570" s="798"/>
    </row>
    <row r="571" spans="2:34" ht="13.5" customHeight="1">
      <c r="B571" s="389" t="s">
        <v>466</v>
      </c>
      <c r="C571" s="390"/>
      <c r="D571" s="390"/>
      <c r="E571" s="390"/>
      <c r="F571" s="390"/>
      <c r="G571" s="390"/>
      <c r="H571" s="390"/>
      <c r="I571" s="390"/>
      <c r="J571" s="390"/>
      <c r="K571" s="390"/>
      <c r="L571" s="390"/>
      <c r="M571" s="390"/>
      <c r="N571" s="390"/>
      <c r="O571" s="390"/>
      <c r="P571" s="390"/>
      <c r="Q571" s="390"/>
      <c r="R571" s="390"/>
      <c r="S571" s="390"/>
      <c r="T571" s="390"/>
      <c r="U571" s="390"/>
      <c r="V571" s="390"/>
      <c r="W571" s="390"/>
      <c r="X571" s="391"/>
      <c r="Y571" s="806"/>
      <c r="Z571" s="807"/>
      <c r="AA571" s="807"/>
      <c r="AB571" s="807"/>
      <c r="AC571" s="807"/>
      <c r="AD571" s="808"/>
      <c r="AE571" s="793"/>
      <c r="AF571" s="795"/>
      <c r="AG571" s="797">
        <f>AE571+Y571</f>
        <v>0</v>
      </c>
      <c r="AH571" s="798"/>
    </row>
    <row r="572" spans="2:34" ht="12" customHeight="1">
      <c r="B572" s="513" t="s">
        <v>467</v>
      </c>
      <c r="C572" s="513"/>
      <c r="D572" s="513"/>
      <c r="E572" s="513"/>
      <c r="F572" s="513"/>
      <c r="G572" s="513"/>
      <c r="H572" s="513"/>
      <c r="I572" s="513"/>
      <c r="J572" s="513"/>
      <c r="K572" s="513"/>
      <c r="L572" s="513"/>
      <c r="M572" s="513"/>
      <c r="N572" s="513"/>
      <c r="O572" s="513"/>
      <c r="P572" s="513"/>
      <c r="Q572" s="513"/>
      <c r="R572" s="513"/>
      <c r="S572" s="513"/>
      <c r="T572" s="513"/>
      <c r="U572" s="513"/>
      <c r="V572" s="513"/>
      <c r="W572" s="513"/>
      <c r="X572" s="513"/>
      <c r="Y572" s="624"/>
      <c r="Z572" s="624"/>
      <c r="AA572" s="624"/>
      <c r="AB572" s="624"/>
      <c r="AC572" s="624"/>
      <c r="AD572" s="624"/>
      <c r="AE572" s="343"/>
      <c r="AF572" s="343"/>
      <c r="AG572" s="338">
        <f>AE572+Y572</f>
        <v>0</v>
      </c>
      <c r="AH572" s="338"/>
    </row>
    <row r="573" spans="2:34" ht="12" customHeight="1">
      <c r="B573" s="331" t="s">
        <v>639</v>
      </c>
      <c r="C573" s="332"/>
      <c r="D573" s="332"/>
      <c r="E573" s="332"/>
      <c r="F573" s="332"/>
      <c r="G573" s="332"/>
      <c r="H573" s="332"/>
      <c r="I573" s="332"/>
      <c r="J573" s="332"/>
      <c r="K573" s="332"/>
      <c r="L573" s="332"/>
      <c r="M573" s="332"/>
      <c r="N573" s="332"/>
      <c r="O573" s="332"/>
      <c r="P573" s="332"/>
      <c r="Q573" s="332"/>
      <c r="R573" s="332"/>
      <c r="S573" s="332"/>
      <c r="T573" s="333" t="e">
        <f>Y571/(Y524+Y525+Y526+Y527+Y536+Y547+Y554)</f>
        <v>#DIV/0!</v>
      </c>
      <c r="U573" s="334"/>
      <c r="V573" s="334"/>
      <c r="W573" s="334"/>
      <c r="X573" s="335"/>
      <c r="Y573" s="336" t="str">
        <f>IF(Y571&lt;=PRODUCT(0.1,SUM(Y545,Y546,Y547,Y548,Y557,Y568,Y575)),"Cap. 5.3 se încadreaza în limita de 10%","Cap. 5.3 NU SE INCADREAZA IN LIMITA DE 10%!")</f>
        <v>Cap. 5.3 se încadreaza în limita de 10%</v>
      </c>
      <c r="Z573" s="337"/>
      <c r="AA573" s="337"/>
      <c r="AB573" s="337"/>
      <c r="AC573" s="337"/>
      <c r="AD573" s="337"/>
      <c r="AE573" s="337"/>
      <c r="AF573" s="337"/>
      <c r="AG573" s="337"/>
      <c r="AH573" s="337"/>
    </row>
    <row r="574" spans="2:34" ht="12" customHeight="1">
      <c r="B574" s="511" t="s">
        <v>468</v>
      </c>
      <c r="C574" s="511"/>
      <c r="D574" s="511"/>
      <c r="E574" s="511"/>
      <c r="F574" s="511"/>
      <c r="G574" s="511"/>
      <c r="H574" s="511"/>
      <c r="I574" s="511"/>
      <c r="J574" s="511"/>
      <c r="K574" s="511"/>
      <c r="L574" s="511"/>
      <c r="M574" s="511"/>
      <c r="N574" s="511"/>
      <c r="O574" s="511"/>
      <c r="P574" s="511"/>
      <c r="Q574" s="511"/>
      <c r="R574" s="511"/>
      <c r="S574" s="511"/>
      <c r="T574" s="511"/>
      <c r="U574" s="511"/>
      <c r="V574" s="511"/>
      <c r="W574" s="511"/>
      <c r="X574" s="511"/>
      <c r="Y574" s="338">
        <f>Y576</f>
        <v>0</v>
      </c>
      <c r="Z574" s="338"/>
      <c r="AA574" s="338"/>
      <c r="AB574" s="338"/>
      <c r="AC574" s="338"/>
      <c r="AD574" s="338"/>
      <c r="AE574" s="338">
        <f>AE575+AE576</f>
        <v>0</v>
      </c>
      <c r="AF574" s="338"/>
      <c r="AG574" s="338">
        <f>AG575+AG576</f>
        <v>0</v>
      </c>
      <c r="AH574" s="338"/>
    </row>
    <row r="575" spans="2:34" ht="12" customHeight="1">
      <c r="B575" s="513" t="s">
        <v>69</v>
      </c>
      <c r="C575" s="513"/>
      <c r="D575" s="513"/>
      <c r="E575" s="513"/>
      <c r="F575" s="513"/>
      <c r="G575" s="513"/>
      <c r="H575" s="513"/>
      <c r="I575" s="513"/>
      <c r="J575" s="513"/>
      <c r="K575" s="513"/>
      <c r="L575" s="513"/>
      <c r="M575" s="513"/>
      <c r="N575" s="513"/>
      <c r="O575" s="513"/>
      <c r="P575" s="513"/>
      <c r="Q575" s="513"/>
      <c r="R575" s="513"/>
      <c r="S575" s="513"/>
      <c r="T575" s="513"/>
      <c r="U575" s="513"/>
      <c r="V575" s="513"/>
      <c r="W575" s="513"/>
      <c r="X575" s="513"/>
      <c r="Y575" s="624"/>
      <c r="Z575" s="624"/>
      <c r="AA575" s="624"/>
      <c r="AB575" s="624"/>
      <c r="AC575" s="624"/>
      <c r="AD575" s="624"/>
      <c r="AE575" s="343"/>
      <c r="AF575" s="343"/>
      <c r="AG575" s="338">
        <f>AE575</f>
        <v>0</v>
      </c>
      <c r="AH575" s="338"/>
    </row>
    <row r="576" spans="2:34" ht="12" customHeight="1">
      <c r="B576" s="513" t="s">
        <v>70</v>
      </c>
      <c r="C576" s="513"/>
      <c r="D576" s="513"/>
      <c r="E576" s="513"/>
      <c r="F576" s="513"/>
      <c r="G576" s="513"/>
      <c r="H576" s="513"/>
      <c r="I576" s="513"/>
      <c r="J576" s="513"/>
      <c r="K576" s="513"/>
      <c r="L576" s="513"/>
      <c r="M576" s="513"/>
      <c r="N576" s="513"/>
      <c r="O576" s="513"/>
      <c r="P576" s="513"/>
      <c r="Q576" s="513"/>
      <c r="R576" s="513"/>
      <c r="S576" s="513"/>
      <c r="T576" s="513"/>
      <c r="U576" s="513"/>
      <c r="V576" s="513"/>
      <c r="W576" s="513"/>
      <c r="X576" s="513"/>
      <c r="Y576" s="343"/>
      <c r="Z576" s="343"/>
      <c r="AA576" s="343"/>
      <c r="AB576" s="343"/>
      <c r="AC576" s="343"/>
      <c r="AD576" s="343"/>
      <c r="AE576" s="343"/>
      <c r="AF576" s="343"/>
      <c r="AG576" s="338">
        <f>AE576+Y576</f>
        <v>0</v>
      </c>
      <c r="AH576" s="338"/>
    </row>
    <row r="577" spans="1:34" ht="24.75" customHeight="1">
      <c r="A577" s="96"/>
      <c r="B577" s="511" t="s">
        <v>192</v>
      </c>
      <c r="C577" s="511"/>
      <c r="D577" s="511"/>
      <c r="E577" s="511"/>
      <c r="F577" s="511"/>
      <c r="G577" s="511"/>
      <c r="H577" s="511"/>
      <c r="I577" s="511"/>
      <c r="J577" s="511"/>
      <c r="K577" s="511"/>
      <c r="L577" s="511"/>
      <c r="M577" s="511"/>
      <c r="N577" s="511"/>
      <c r="O577" s="511"/>
      <c r="P577" s="511"/>
      <c r="Q577" s="511"/>
      <c r="R577" s="511"/>
      <c r="S577" s="511"/>
      <c r="T577" s="511"/>
      <c r="U577" s="511"/>
      <c r="V577" s="511"/>
      <c r="W577" s="511"/>
      <c r="X577" s="511"/>
      <c r="Y577" s="338">
        <f>Y522+Y527+Y528+Y554+Y561+Y574</f>
        <v>0</v>
      </c>
      <c r="Z577" s="338"/>
      <c r="AA577" s="338"/>
      <c r="AB577" s="338"/>
      <c r="AC577" s="338"/>
      <c r="AD577" s="338"/>
      <c r="AE577" s="338">
        <f>AE522+AE527+AE528+AE554+AE561+AE574</f>
        <v>0</v>
      </c>
      <c r="AF577" s="338"/>
      <c r="AG577" s="338">
        <f>AG522+AG527+AG528+AG554+AG561+AG574</f>
        <v>0</v>
      </c>
      <c r="AH577" s="338"/>
    </row>
    <row r="578" spans="2:34" ht="12" customHeight="1">
      <c r="B578" s="513" t="s">
        <v>71</v>
      </c>
      <c r="C578" s="513"/>
      <c r="D578" s="513"/>
      <c r="E578" s="513"/>
      <c r="F578" s="513"/>
      <c r="G578" s="513"/>
      <c r="H578" s="513"/>
      <c r="I578" s="513"/>
      <c r="J578" s="513"/>
      <c r="K578" s="513"/>
      <c r="L578" s="513"/>
      <c r="M578" s="513"/>
      <c r="N578" s="513"/>
      <c r="O578" s="513"/>
      <c r="P578" s="513"/>
      <c r="Q578" s="513"/>
      <c r="R578" s="513"/>
      <c r="S578" s="513"/>
      <c r="T578" s="513"/>
      <c r="U578" s="513"/>
      <c r="V578" s="513"/>
      <c r="W578" s="513"/>
      <c r="X578" s="513"/>
      <c r="Y578" s="822" t="str">
        <f>IF(Y579&lt;=PRODUCT(0.05,Y577),"Actualizare mai mica de 5% din valoarea eligibila","")</f>
        <v>Actualizare mai mica de 5% din valoarea eligibila</v>
      </c>
      <c r="Z578" s="823"/>
      <c r="AA578" s="823"/>
      <c r="AB578" s="823"/>
      <c r="AC578" s="823"/>
      <c r="AD578" s="823"/>
      <c r="AE578" s="823"/>
      <c r="AF578" s="824" t="str">
        <f>IF(Y579&lt;=PRODUCT(0.05,Y577),"","Actualizare mai mare de 5% din valoarea eligibila!")</f>
        <v/>
      </c>
      <c r="AG578" s="824"/>
      <c r="AH578" s="825"/>
    </row>
    <row r="579" spans="2:34" ht="12" customHeight="1">
      <c r="B579" s="511" t="s">
        <v>72</v>
      </c>
      <c r="C579" s="511"/>
      <c r="D579" s="511"/>
      <c r="E579" s="511"/>
      <c r="F579" s="511"/>
      <c r="G579" s="511"/>
      <c r="H579" s="511"/>
      <c r="I579" s="511"/>
      <c r="J579" s="511"/>
      <c r="K579" s="511"/>
      <c r="L579" s="511"/>
      <c r="M579" s="511"/>
      <c r="N579" s="511"/>
      <c r="O579" s="511"/>
      <c r="P579" s="511"/>
      <c r="Q579" s="511"/>
      <c r="R579" s="511"/>
      <c r="S579" s="511"/>
      <c r="T579" s="511"/>
      <c r="U579" s="511"/>
      <c r="V579" s="511"/>
      <c r="W579" s="511"/>
      <c r="X579" s="511"/>
      <c r="Y579" s="343"/>
      <c r="Z579" s="343"/>
      <c r="AA579" s="343"/>
      <c r="AB579" s="343"/>
      <c r="AC579" s="343"/>
      <c r="AD579" s="343"/>
      <c r="AE579" s="624">
        <f>AE577</f>
        <v>0</v>
      </c>
      <c r="AF579" s="624"/>
      <c r="AG579" s="338">
        <f>Y579</f>
        <v>0</v>
      </c>
      <c r="AH579" s="338"/>
    </row>
    <row r="580" spans="2:34" ht="12" customHeight="1">
      <c r="B580" s="511" t="s">
        <v>73</v>
      </c>
      <c r="C580" s="511"/>
      <c r="D580" s="511"/>
      <c r="E580" s="511"/>
      <c r="F580" s="511"/>
      <c r="G580" s="511"/>
      <c r="H580" s="511"/>
      <c r="I580" s="511"/>
      <c r="J580" s="511"/>
      <c r="K580" s="511"/>
      <c r="L580" s="511"/>
      <c r="M580" s="511"/>
      <c r="N580" s="511"/>
      <c r="O580" s="511"/>
      <c r="P580" s="511"/>
      <c r="Q580" s="511"/>
      <c r="R580" s="511"/>
      <c r="S580" s="511"/>
      <c r="T580" s="511"/>
      <c r="U580" s="511"/>
      <c r="V580" s="511"/>
      <c r="W580" s="511"/>
      <c r="X580" s="511"/>
      <c r="Y580" s="338">
        <f>Y577+Y579</f>
        <v>0</v>
      </c>
      <c r="Z580" s="338"/>
      <c r="AA580" s="338"/>
      <c r="AB580" s="338"/>
      <c r="AC580" s="338"/>
      <c r="AD580" s="338"/>
      <c r="AE580" s="624"/>
      <c r="AF580" s="624"/>
      <c r="AG580" s="338">
        <f>AE579+Y580</f>
        <v>0</v>
      </c>
      <c r="AH580" s="338"/>
    </row>
    <row r="581" spans="2:34" ht="12" customHeight="1">
      <c r="B581" s="511" t="s">
        <v>74</v>
      </c>
      <c r="C581" s="511"/>
      <c r="D581" s="511"/>
      <c r="E581" s="511"/>
      <c r="F581" s="511"/>
      <c r="G581" s="511"/>
      <c r="H581" s="511"/>
      <c r="I581" s="511"/>
      <c r="J581" s="511"/>
      <c r="K581" s="511"/>
      <c r="L581" s="511"/>
      <c r="M581" s="511"/>
      <c r="N581" s="511"/>
      <c r="O581" s="511"/>
      <c r="P581" s="511"/>
      <c r="Q581" s="511"/>
      <c r="R581" s="511"/>
      <c r="S581" s="511"/>
      <c r="T581" s="511"/>
      <c r="U581" s="511"/>
      <c r="V581" s="511"/>
      <c r="W581" s="511"/>
      <c r="X581" s="511"/>
      <c r="Y581" s="343"/>
      <c r="Z581" s="343"/>
      <c r="AA581" s="343"/>
      <c r="AB581" s="343"/>
      <c r="AC581" s="343"/>
      <c r="AD581" s="343"/>
      <c r="AE581" s="343"/>
      <c r="AF581" s="343"/>
      <c r="AG581" s="338">
        <f>Y581+AE581</f>
        <v>0</v>
      </c>
      <c r="AH581" s="338"/>
    </row>
    <row r="582" spans="2:34" ht="10.5" customHeight="1">
      <c r="B582" s="511" t="s">
        <v>75</v>
      </c>
      <c r="C582" s="511"/>
      <c r="D582" s="511"/>
      <c r="E582" s="511"/>
      <c r="F582" s="511"/>
      <c r="G582" s="511"/>
      <c r="H582" s="511"/>
      <c r="I582" s="511"/>
      <c r="J582" s="511"/>
      <c r="K582" s="511"/>
      <c r="L582" s="511"/>
      <c r="M582" s="511"/>
      <c r="N582" s="511"/>
      <c r="O582" s="511"/>
      <c r="P582" s="511"/>
      <c r="Q582" s="511"/>
      <c r="R582" s="511"/>
      <c r="S582" s="511"/>
      <c r="T582" s="511"/>
      <c r="U582" s="511"/>
      <c r="V582" s="511"/>
      <c r="W582" s="511"/>
      <c r="X582" s="511"/>
      <c r="Y582" s="338">
        <f>AG580+AG581</f>
        <v>0</v>
      </c>
      <c r="Z582" s="338"/>
      <c r="AA582" s="338"/>
      <c r="AB582" s="338"/>
      <c r="AC582" s="338"/>
      <c r="AD582" s="338"/>
      <c r="AE582" s="338"/>
      <c r="AF582" s="338"/>
      <c r="AG582" s="338"/>
      <c r="AH582" s="338"/>
    </row>
    <row r="583" spans="2:34" ht="12" customHeight="1">
      <c r="B583" s="510"/>
      <c r="C583" s="510"/>
      <c r="D583" s="510"/>
      <c r="E583" s="510"/>
      <c r="F583" s="510"/>
      <c r="G583" s="510"/>
      <c r="H583" s="510"/>
      <c r="I583" s="510"/>
      <c r="J583" s="510"/>
      <c r="K583" s="510"/>
      <c r="L583" s="510"/>
      <c r="M583" s="510"/>
      <c r="N583" s="510"/>
      <c r="O583" s="510"/>
      <c r="P583" s="510"/>
      <c r="Q583" s="510"/>
      <c r="R583" s="510"/>
      <c r="S583" s="510"/>
      <c r="T583" s="510"/>
      <c r="U583" s="510"/>
      <c r="V583" s="510"/>
      <c r="W583" s="510"/>
      <c r="X583" s="510"/>
      <c r="Y583" s="826" t="s">
        <v>76</v>
      </c>
      <c r="Z583" s="826"/>
      <c r="AA583" s="826"/>
      <c r="AB583" s="826"/>
      <c r="AC583" s="826"/>
      <c r="AD583" s="826"/>
      <c r="AE583" s="826" t="s">
        <v>42</v>
      </c>
      <c r="AF583" s="826"/>
      <c r="AG583" s="338"/>
      <c r="AH583" s="338"/>
    </row>
    <row r="584" spans="2:34" ht="12" customHeight="1">
      <c r="B584" s="495" t="s">
        <v>77</v>
      </c>
      <c r="C584" s="495"/>
      <c r="D584" s="495"/>
      <c r="E584" s="495"/>
      <c r="F584" s="495"/>
      <c r="G584" s="495"/>
      <c r="H584" s="495"/>
      <c r="I584" s="495"/>
      <c r="J584" s="495"/>
      <c r="K584" s="495"/>
      <c r="L584" s="495"/>
      <c r="M584" s="495"/>
      <c r="N584" s="495"/>
      <c r="O584" s="495"/>
      <c r="P584" s="495"/>
      <c r="Q584" s="495"/>
      <c r="R584" s="495"/>
      <c r="S584" s="495"/>
      <c r="T584" s="495"/>
      <c r="U584" s="495"/>
      <c r="V584" s="495"/>
      <c r="W584" s="495"/>
      <c r="X584" s="495"/>
      <c r="Y584" s="338">
        <f>AE584*N515</f>
        <v>0</v>
      </c>
      <c r="Z584" s="338"/>
      <c r="AA584" s="338"/>
      <c r="AB584" s="338"/>
      <c r="AC584" s="338"/>
      <c r="AD584" s="338"/>
      <c r="AE584" s="338">
        <f>Y582</f>
        <v>0</v>
      </c>
      <c r="AF584" s="338"/>
      <c r="AG584" s="338"/>
      <c r="AH584" s="338"/>
    </row>
    <row r="585" spans="2:34" ht="12" customHeight="1">
      <c r="B585" s="495" t="s">
        <v>78</v>
      </c>
      <c r="C585" s="495"/>
      <c r="D585" s="495"/>
      <c r="E585" s="495"/>
      <c r="F585" s="495"/>
      <c r="G585" s="495"/>
      <c r="H585" s="495"/>
      <c r="I585" s="495"/>
      <c r="J585" s="495"/>
      <c r="K585" s="495"/>
      <c r="L585" s="495"/>
      <c r="M585" s="495"/>
      <c r="N585" s="495"/>
      <c r="O585" s="495"/>
      <c r="P585" s="495"/>
      <c r="Q585" s="495"/>
      <c r="R585" s="495"/>
      <c r="S585" s="495"/>
      <c r="T585" s="495"/>
      <c r="U585" s="495"/>
      <c r="V585" s="495"/>
      <c r="W585" s="495"/>
      <c r="X585" s="495"/>
      <c r="Y585" s="338">
        <f>AE585*N515</f>
        <v>0</v>
      </c>
      <c r="Z585" s="338"/>
      <c r="AA585" s="338"/>
      <c r="AB585" s="338"/>
      <c r="AC585" s="338"/>
      <c r="AD585" s="338"/>
      <c r="AE585" s="338">
        <f>Y580+Y581</f>
        <v>0</v>
      </c>
      <c r="AF585" s="338"/>
      <c r="AG585" s="338"/>
      <c r="AH585" s="338"/>
    </row>
    <row r="586" spans="2:34" ht="14.4" customHeight="1">
      <c r="B586" s="495" t="s">
        <v>79</v>
      </c>
      <c r="C586" s="495"/>
      <c r="D586" s="495"/>
      <c r="E586" s="495"/>
      <c r="F586" s="495"/>
      <c r="G586" s="495"/>
      <c r="H586" s="495"/>
      <c r="I586" s="495"/>
      <c r="J586" s="495"/>
      <c r="K586" s="495"/>
      <c r="L586" s="495"/>
      <c r="M586" s="495"/>
      <c r="N586" s="495"/>
      <c r="O586" s="495"/>
      <c r="P586" s="495"/>
      <c r="Q586" s="495"/>
      <c r="R586" s="495"/>
      <c r="S586" s="495"/>
      <c r="T586" s="495"/>
      <c r="U586" s="495"/>
      <c r="V586" s="495"/>
      <c r="W586" s="495"/>
      <c r="X586" s="495"/>
      <c r="Y586" s="338">
        <f>AE586*N515</f>
        <v>0</v>
      </c>
      <c r="Z586" s="338"/>
      <c r="AA586" s="338"/>
      <c r="AB586" s="338"/>
      <c r="AC586" s="338"/>
      <c r="AD586" s="338"/>
      <c r="AE586" s="338">
        <f>AE584-AE585</f>
        <v>0</v>
      </c>
      <c r="AF586" s="338"/>
      <c r="AG586" s="338"/>
      <c r="AH586" s="338"/>
    </row>
    <row r="587" spans="2:34" ht="11.25" customHeight="1">
      <c r="B587" s="323" t="s">
        <v>80</v>
      </c>
      <c r="C587" s="323"/>
      <c r="D587" s="323"/>
      <c r="E587" s="323"/>
      <c r="F587" s="323"/>
      <c r="G587" s="323"/>
      <c r="H587" s="323"/>
      <c r="I587" s="323"/>
      <c r="J587" s="323"/>
      <c r="K587" s="323"/>
      <c r="L587" s="323"/>
      <c r="M587" s="323"/>
      <c r="N587" s="323"/>
      <c r="O587" s="323"/>
      <c r="P587" s="323"/>
      <c r="Q587" s="323"/>
      <c r="R587" s="323"/>
      <c r="S587" s="323"/>
      <c r="T587" s="323"/>
      <c r="U587" s="323"/>
      <c r="V587" s="323"/>
      <c r="W587" s="323"/>
      <c r="X587" s="323"/>
      <c r="Y587" s="323" t="s">
        <v>39</v>
      </c>
      <c r="Z587" s="323"/>
      <c r="AA587" s="323"/>
      <c r="AB587" s="323"/>
      <c r="AC587" s="323"/>
      <c r="AD587" s="323"/>
      <c r="AE587" s="323" t="s">
        <v>40</v>
      </c>
      <c r="AF587" s="323"/>
      <c r="AG587" s="323" t="s">
        <v>41</v>
      </c>
      <c r="AH587" s="323"/>
    </row>
    <row r="588" spans="2:34" ht="13.2" customHeight="1">
      <c r="B588" s="323"/>
      <c r="C588" s="323"/>
      <c r="D588" s="323"/>
      <c r="E588" s="323"/>
      <c r="F588" s="323"/>
      <c r="G588" s="323"/>
      <c r="H588" s="323"/>
      <c r="I588" s="323"/>
      <c r="J588" s="323"/>
      <c r="K588" s="323"/>
      <c r="L588" s="323"/>
      <c r="M588" s="323"/>
      <c r="N588" s="323"/>
      <c r="O588" s="323"/>
      <c r="P588" s="323"/>
      <c r="Q588" s="323"/>
      <c r="R588" s="323"/>
      <c r="S588" s="323"/>
      <c r="T588" s="323"/>
      <c r="U588" s="323"/>
      <c r="V588" s="323"/>
      <c r="W588" s="323"/>
      <c r="X588" s="323"/>
      <c r="Y588" s="828" t="s">
        <v>42</v>
      </c>
      <c r="Z588" s="828"/>
      <c r="AA588" s="828"/>
      <c r="AB588" s="828"/>
      <c r="AC588" s="828"/>
      <c r="AD588" s="828"/>
      <c r="AE588" s="828" t="s">
        <v>42</v>
      </c>
      <c r="AF588" s="828"/>
      <c r="AG588" s="828" t="s">
        <v>42</v>
      </c>
      <c r="AH588" s="828"/>
    </row>
    <row r="589" spans="2:34" ht="13.2" customHeight="1">
      <c r="B589" s="322" t="s">
        <v>81</v>
      </c>
      <c r="C589" s="322"/>
      <c r="D589" s="322"/>
      <c r="E589" s="322"/>
      <c r="F589" s="322"/>
      <c r="G589" s="322"/>
      <c r="H589" s="322"/>
      <c r="I589" s="322"/>
      <c r="J589" s="322"/>
      <c r="K589" s="322"/>
      <c r="L589" s="322"/>
      <c r="M589" s="322"/>
      <c r="N589" s="322"/>
      <c r="O589" s="322"/>
      <c r="P589" s="322"/>
      <c r="Q589" s="322"/>
      <c r="R589" s="322"/>
      <c r="S589" s="322"/>
      <c r="T589" s="322"/>
      <c r="U589" s="322"/>
      <c r="V589" s="322"/>
      <c r="W589" s="322"/>
      <c r="X589" s="322"/>
      <c r="Y589" s="827"/>
      <c r="Z589" s="827"/>
      <c r="AA589" s="827"/>
      <c r="AB589" s="827"/>
      <c r="AC589" s="827"/>
      <c r="AD589" s="827"/>
      <c r="AE589" s="624"/>
      <c r="AF589" s="624"/>
      <c r="AG589" s="338">
        <f>Y589</f>
        <v>0</v>
      </c>
      <c r="AH589" s="338"/>
    </row>
    <row r="590" spans="2:34" ht="13.2" customHeight="1">
      <c r="B590" s="322" t="s">
        <v>82</v>
      </c>
      <c r="C590" s="322"/>
      <c r="D590" s="322"/>
      <c r="E590" s="322"/>
      <c r="F590" s="322"/>
      <c r="G590" s="322"/>
      <c r="H590" s="322"/>
      <c r="I590" s="322"/>
      <c r="J590" s="322"/>
      <c r="K590" s="322"/>
      <c r="L590" s="322"/>
      <c r="M590" s="322"/>
      <c r="N590" s="322"/>
      <c r="O590" s="322"/>
      <c r="P590" s="322"/>
      <c r="Q590" s="322"/>
      <c r="R590" s="322"/>
      <c r="S590" s="322"/>
      <c r="T590" s="322"/>
      <c r="U590" s="322"/>
      <c r="V590" s="322"/>
      <c r="W590" s="322"/>
      <c r="X590" s="322"/>
      <c r="Y590" s="338">
        <f>Y591+Y592</f>
        <v>0</v>
      </c>
      <c r="Z590" s="338"/>
      <c r="AA590" s="338"/>
      <c r="AB590" s="338"/>
      <c r="AC590" s="338"/>
      <c r="AD590" s="338"/>
      <c r="AE590" s="338">
        <f>AE591+AE592</f>
        <v>0</v>
      </c>
      <c r="AF590" s="338"/>
      <c r="AG590" s="338">
        <f>AE590+Y590</f>
        <v>0</v>
      </c>
      <c r="AH590" s="338"/>
    </row>
    <row r="591" spans="2:34" ht="13.2" customHeight="1">
      <c r="B591" s="322" t="s">
        <v>332</v>
      </c>
      <c r="C591" s="322"/>
      <c r="D591" s="322"/>
      <c r="E591" s="322"/>
      <c r="F591" s="322"/>
      <c r="G591" s="322"/>
      <c r="H591" s="322"/>
      <c r="I591" s="322"/>
      <c r="J591" s="322"/>
      <c r="K591" s="322"/>
      <c r="L591" s="322"/>
      <c r="M591" s="322"/>
      <c r="N591" s="322"/>
      <c r="O591" s="322"/>
      <c r="P591" s="322"/>
      <c r="Q591" s="322"/>
      <c r="R591" s="322"/>
      <c r="S591" s="322"/>
      <c r="T591" s="322"/>
      <c r="U591" s="322"/>
      <c r="V591" s="322"/>
      <c r="W591" s="322"/>
      <c r="X591" s="322"/>
      <c r="Y591" s="827"/>
      <c r="Z591" s="827"/>
      <c r="AA591" s="827"/>
      <c r="AB591" s="827"/>
      <c r="AC591" s="827"/>
      <c r="AD591" s="827"/>
      <c r="AE591" s="827"/>
      <c r="AF591" s="827"/>
      <c r="AG591" s="338">
        <f>AE591+Y591</f>
        <v>0</v>
      </c>
      <c r="AH591" s="338"/>
    </row>
    <row r="592" spans="2:34" ht="13.2" customHeight="1">
      <c r="B592" s="322" t="s">
        <v>333</v>
      </c>
      <c r="C592" s="322"/>
      <c r="D592" s="322"/>
      <c r="E592" s="322"/>
      <c r="F592" s="322"/>
      <c r="G592" s="322"/>
      <c r="H592" s="322"/>
      <c r="I592" s="322"/>
      <c r="J592" s="322"/>
      <c r="K592" s="322"/>
      <c r="L592" s="322"/>
      <c r="M592" s="322"/>
      <c r="N592" s="322"/>
      <c r="O592" s="322"/>
      <c r="P592" s="322"/>
      <c r="Q592" s="322"/>
      <c r="R592" s="322"/>
      <c r="S592" s="322"/>
      <c r="T592" s="322"/>
      <c r="U592" s="322"/>
      <c r="V592" s="322"/>
      <c r="W592" s="322"/>
      <c r="X592" s="322"/>
      <c r="Y592" s="827"/>
      <c r="Z592" s="827"/>
      <c r="AA592" s="827"/>
      <c r="AB592" s="827"/>
      <c r="AC592" s="827"/>
      <c r="AD592" s="827"/>
      <c r="AE592" s="827"/>
      <c r="AF592" s="827"/>
      <c r="AG592" s="338">
        <f>AE592+Y592</f>
        <v>0</v>
      </c>
      <c r="AH592" s="338"/>
    </row>
    <row r="593" spans="2:34" ht="13.2" customHeight="1">
      <c r="B593" s="322" t="s">
        <v>83</v>
      </c>
      <c r="C593" s="322"/>
      <c r="D593" s="322"/>
      <c r="E593" s="322"/>
      <c r="F593" s="322"/>
      <c r="G593" s="322"/>
      <c r="H593" s="322"/>
      <c r="I593" s="322"/>
      <c r="J593" s="322"/>
      <c r="K593" s="322"/>
      <c r="L593" s="322"/>
      <c r="M593" s="322"/>
      <c r="N593" s="322"/>
      <c r="O593" s="322"/>
      <c r="P593" s="322"/>
      <c r="Q593" s="322"/>
      <c r="R593" s="322"/>
      <c r="S593" s="322"/>
      <c r="T593" s="322"/>
      <c r="U593" s="322"/>
      <c r="V593" s="322"/>
      <c r="W593" s="322"/>
      <c r="X593" s="322"/>
      <c r="Y593" s="338">
        <f>Y589+Y590</f>
        <v>0</v>
      </c>
      <c r="Z593" s="338"/>
      <c r="AA593" s="338"/>
      <c r="AB593" s="338"/>
      <c r="AC593" s="338"/>
      <c r="AD593" s="338"/>
      <c r="AE593" s="338">
        <f>AE590</f>
        <v>0</v>
      </c>
      <c r="AF593" s="338"/>
      <c r="AG593" s="338">
        <f>Y593+AE593</f>
        <v>0</v>
      </c>
      <c r="AH593" s="338"/>
    </row>
    <row r="594" spans="2:34" ht="13.2" customHeight="1">
      <c r="B594" s="322" t="s">
        <v>84</v>
      </c>
      <c r="C594" s="322"/>
      <c r="D594" s="322"/>
      <c r="E594" s="322"/>
      <c r="F594" s="322"/>
      <c r="G594" s="322"/>
      <c r="H594" s="322"/>
      <c r="I594" s="322"/>
      <c r="J594" s="322"/>
      <c r="K594" s="322"/>
      <c r="L594" s="322"/>
      <c r="M594" s="322"/>
      <c r="N594" s="322"/>
      <c r="O594" s="322"/>
      <c r="P594" s="322"/>
      <c r="Q594" s="322"/>
      <c r="R594" s="322"/>
      <c r="S594" s="322"/>
      <c r="T594" s="322"/>
      <c r="U594" s="322"/>
      <c r="V594" s="322"/>
      <c r="W594" s="322"/>
      <c r="X594" s="322"/>
      <c r="Y594" s="832" t="e">
        <f>Y589/Y593</f>
        <v>#DIV/0!</v>
      </c>
      <c r="Z594" s="832"/>
      <c r="AA594" s="832"/>
      <c r="AB594" s="832"/>
      <c r="AC594" s="832"/>
      <c r="AD594" s="832"/>
      <c r="AE594" s="338"/>
      <c r="AF594" s="338"/>
      <c r="AG594" s="338"/>
      <c r="AH594" s="338"/>
    </row>
    <row r="595" spans="2:34" ht="13.2" customHeight="1">
      <c r="B595" s="322" t="s">
        <v>85</v>
      </c>
      <c r="C595" s="322"/>
      <c r="D595" s="322"/>
      <c r="E595" s="322"/>
      <c r="F595" s="322"/>
      <c r="G595" s="322"/>
      <c r="H595" s="322"/>
      <c r="I595" s="322"/>
      <c r="J595" s="322"/>
      <c r="K595" s="322"/>
      <c r="L595" s="322"/>
      <c r="M595" s="322"/>
      <c r="N595" s="322"/>
      <c r="O595" s="322"/>
      <c r="P595" s="322"/>
      <c r="Q595" s="322"/>
      <c r="R595" s="322"/>
      <c r="S595" s="322"/>
      <c r="T595" s="322"/>
      <c r="U595" s="322"/>
      <c r="V595" s="322"/>
      <c r="W595" s="322"/>
      <c r="X595" s="322"/>
      <c r="Y595" s="343"/>
      <c r="Z595" s="343"/>
      <c r="AA595" s="343"/>
      <c r="AB595" s="343"/>
      <c r="AC595" s="343"/>
      <c r="AD595" s="343"/>
      <c r="AE595" s="338"/>
      <c r="AF595" s="338"/>
      <c r="AG595" s="338"/>
      <c r="AH595" s="338"/>
    </row>
    <row r="596" spans="2:34" ht="13.2" customHeight="1">
      <c r="B596" s="322" t="s">
        <v>86</v>
      </c>
      <c r="C596" s="322"/>
      <c r="D596" s="322"/>
      <c r="E596" s="322"/>
      <c r="F596" s="322"/>
      <c r="G596" s="322"/>
      <c r="H596" s="322"/>
      <c r="I596" s="322"/>
      <c r="J596" s="322"/>
      <c r="K596" s="322"/>
      <c r="L596" s="322"/>
      <c r="M596" s="322"/>
      <c r="N596" s="322"/>
      <c r="O596" s="322"/>
      <c r="P596" s="322"/>
      <c r="Q596" s="322"/>
      <c r="R596" s="322"/>
      <c r="S596" s="322"/>
      <c r="T596" s="322"/>
      <c r="U596" s="322"/>
      <c r="V596" s="322"/>
      <c r="W596" s="322"/>
      <c r="X596" s="322"/>
      <c r="Y596" s="325" t="e">
        <f>Y595/Y589</f>
        <v>#DIV/0!</v>
      </c>
      <c r="Z596" s="325"/>
      <c r="AA596" s="325"/>
      <c r="AB596" s="325"/>
      <c r="AC596" s="325"/>
      <c r="AD596" s="325"/>
      <c r="AE596" s="830" t="e">
        <f>IF(Y596&lt;=50%,"Suma avans mai mica  de 50% din ajutorul public","")</f>
        <v>#DIV/0!</v>
      </c>
      <c r="AF596" s="830"/>
      <c r="AG596" s="830"/>
      <c r="AH596" s="830"/>
    </row>
    <row r="597" spans="2:34" ht="24" customHeight="1">
      <c r="B597" s="322"/>
      <c r="C597" s="322"/>
      <c r="D597" s="322"/>
      <c r="E597" s="322"/>
      <c r="F597" s="322"/>
      <c r="G597" s="322"/>
      <c r="H597" s="322"/>
      <c r="I597" s="322"/>
      <c r="J597" s="322"/>
      <c r="K597" s="322"/>
      <c r="L597" s="322"/>
      <c r="M597" s="322"/>
      <c r="N597" s="322"/>
      <c r="O597" s="322"/>
      <c r="P597" s="322"/>
      <c r="Q597" s="322"/>
      <c r="R597" s="322"/>
      <c r="S597" s="322"/>
      <c r="T597" s="322"/>
      <c r="U597" s="322"/>
      <c r="V597" s="322"/>
      <c r="W597" s="322"/>
      <c r="X597" s="322"/>
      <c r="Y597" s="325"/>
      <c r="Z597" s="325"/>
      <c r="AA597" s="325"/>
      <c r="AB597" s="325"/>
      <c r="AC597" s="325"/>
      <c r="AD597" s="325"/>
      <c r="AE597" s="831" t="e">
        <f>IF(Y596&lt;=50%,"","Suma avans mai mare  de 50% din ajutorul public!")</f>
        <v>#DIV/0!</v>
      </c>
      <c r="AF597" s="831"/>
      <c r="AG597" s="831"/>
      <c r="AH597" s="831"/>
    </row>
    <row r="598" spans="2:34" ht="15.7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spans="2:34" ht="15.7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spans="2:34" ht="15.7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spans="2:34" ht="15.7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spans="2:34" ht="15.7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spans="2:34" ht="15.7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spans="2:34" ht="15.7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spans="2:34" ht="15.7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spans="2:34" ht="15.7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spans="2:34" ht="15.7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spans="2:34" ht="15.7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spans="2:34" ht="15.7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spans="2:34" ht="15.7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spans="2:34" ht="15.7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spans="2:34" ht="15.7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spans="2:34" ht="15.7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spans="2:34" ht="15.7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spans="2:34" ht="15.7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spans="2:34" ht="15.7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spans="2:34" ht="15.7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spans="2:34" ht="15.7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spans="2:34" ht="15.7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spans="2:34" ht="15.7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spans="2:34" ht="15.7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spans="2:34" ht="15.7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spans="2:34" ht="15.7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spans="2:34" ht="15.7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spans="3:34" ht="12.75" customHeight="1">
      <c r="C625" s="507" t="s">
        <v>189</v>
      </c>
      <c r="D625" s="507"/>
      <c r="E625" s="507"/>
      <c r="F625" s="507"/>
      <c r="G625" s="507"/>
      <c r="H625" s="507"/>
      <c r="I625" s="507"/>
      <c r="J625" s="507"/>
      <c r="K625" s="507"/>
      <c r="L625" s="507"/>
      <c r="M625" s="507"/>
      <c r="N625" s="507"/>
      <c r="O625" s="507"/>
      <c r="P625" s="507"/>
      <c r="Q625" s="507"/>
      <c r="R625" s="507"/>
      <c r="S625" s="507"/>
      <c r="T625" s="507"/>
      <c r="U625" s="507"/>
      <c r="V625" s="507"/>
      <c r="W625" s="507"/>
      <c r="X625" s="507"/>
      <c r="Y625" s="507"/>
      <c r="Z625" s="507"/>
      <c r="AA625" s="507"/>
      <c r="AB625" s="507"/>
      <c r="AC625" s="507"/>
      <c r="AD625" s="507"/>
      <c r="AE625" s="508" t="s">
        <v>194</v>
      </c>
      <c r="AF625" s="508"/>
      <c r="AG625" s="508"/>
      <c r="AH625" s="508"/>
    </row>
    <row r="626" spans="3:34" ht="16.5" customHeight="1">
      <c r="C626" s="507" t="s">
        <v>193</v>
      </c>
      <c r="D626" s="507"/>
      <c r="E626" s="507"/>
      <c r="F626" s="507"/>
      <c r="G626" s="507"/>
      <c r="H626" s="507"/>
      <c r="I626" s="507"/>
      <c r="J626" s="507"/>
      <c r="K626" s="507"/>
      <c r="L626" s="507"/>
      <c r="M626" s="507"/>
      <c r="N626" s="507"/>
      <c r="O626" s="507"/>
      <c r="P626" s="507"/>
      <c r="Q626" s="507"/>
      <c r="R626" s="507"/>
      <c r="S626" s="507"/>
      <c r="T626" s="507"/>
      <c r="U626" s="507"/>
      <c r="V626" s="507"/>
      <c r="W626" s="507"/>
      <c r="X626" s="507"/>
      <c r="Y626" s="507"/>
      <c r="Z626" s="507"/>
      <c r="AA626" s="507"/>
      <c r="AB626" s="507"/>
      <c r="AC626" s="507"/>
      <c r="AD626" s="507"/>
      <c r="AE626" s="508"/>
      <c r="AF626" s="508"/>
      <c r="AG626" s="508"/>
      <c r="AH626" s="508"/>
    </row>
    <row r="627" spans="3:34" ht="9" customHeight="1">
      <c r="C627" s="507"/>
      <c r="D627" s="507"/>
      <c r="E627" s="507"/>
      <c r="F627" s="507"/>
      <c r="G627" s="507"/>
      <c r="H627" s="507"/>
      <c r="I627" s="507"/>
      <c r="J627" s="507"/>
      <c r="K627" s="507"/>
      <c r="L627" s="507"/>
      <c r="M627" s="507"/>
      <c r="N627" s="507"/>
      <c r="O627" s="507"/>
      <c r="P627" s="507"/>
      <c r="Q627" s="507"/>
      <c r="R627" s="507"/>
      <c r="S627" s="507"/>
      <c r="T627" s="507"/>
      <c r="U627" s="507"/>
      <c r="V627" s="507"/>
      <c r="W627" s="507"/>
      <c r="X627" s="507"/>
      <c r="Y627" s="507"/>
      <c r="Z627" s="507"/>
      <c r="AA627" s="507"/>
      <c r="AB627" s="507"/>
      <c r="AC627" s="507"/>
      <c r="AD627" s="507"/>
      <c r="AE627" s="437" t="s">
        <v>608</v>
      </c>
      <c r="AF627" s="437"/>
      <c r="AG627" s="437"/>
      <c r="AH627" s="437"/>
    </row>
    <row r="628" spans="1:34" ht="16.5" customHeight="1">
      <c r="A628" s="1"/>
      <c r="B628" s="1"/>
      <c r="C628" s="829" t="s">
        <v>224</v>
      </c>
      <c r="D628" s="829"/>
      <c r="E628" s="829"/>
      <c r="F628" s="829"/>
      <c r="G628" s="829"/>
      <c r="H628" s="829"/>
      <c r="I628" s="829"/>
      <c r="J628" s="829"/>
      <c r="K628" s="829"/>
      <c r="L628" s="829"/>
      <c r="M628" s="829"/>
      <c r="N628" s="829"/>
      <c r="O628" s="829"/>
      <c r="P628" s="829"/>
      <c r="Q628" s="829"/>
      <c r="R628" s="829"/>
      <c r="S628" s="829"/>
      <c r="T628" s="829"/>
      <c r="U628" s="829"/>
      <c r="V628" s="829"/>
      <c r="W628" s="829"/>
      <c r="X628" s="829"/>
      <c r="Y628" s="829"/>
      <c r="Z628" s="829"/>
      <c r="AA628" s="829"/>
      <c r="AB628" s="829"/>
      <c r="AC628" s="829"/>
      <c r="AD628" s="829"/>
      <c r="AE628" s="829"/>
      <c r="AF628" s="829"/>
      <c r="AG628" s="829"/>
      <c r="AH628" s="829"/>
    </row>
    <row r="629" spans="1:35" ht="9" customHeight="1">
      <c r="A629" s="339"/>
      <c r="B629" s="339"/>
      <c r="C629" s="339"/>
      <c r="D629" s="339"/>
      <c r="E629" s="339"/>
      <c r="F629" s="339"/>
      <c r="G629" s="339"/>
      <c r="H629" s="339"/>
      <c r="I629" s="339"/>
      <c r="J629" s="339"/>
      <c r="K629" s="339"/>
      <c r="L629" s="339"/>
      <c r="M629" s="339"/>
      <c r="N629" s="339"/>
      <c r="O629" s="339"/>
      <c r="P629" s="339"/>
      <c r="Q629" s="339"/>
      <c r="R629" s="339"/>
      <c r="S629" s="339"/>
      <c r="T629" s="339"/>
      <c r="U629" s="339"/>
      <c r="V629" s="339"/>
      <c r="W629" s="339"/>
      <c r="X629" s="339"/>
      <c r="Y629" s="339"/>
      <c r="Z629" s="339"/>
      <c r="AA629" s="339"/>
      <c r="AB629" s="339"/>
      <c r="AC629" s="339"/>
      <c r="AD629" s="339"/>
      <c r="AE629" s="339"/>
      <c r="AF629" s="339"/>
      <c r="AG629" s="339"/>
      <c r="AH629" s="339"/>
      <c r="AI629" s="339"/>
    </row>
    <row r="630" spans="2:34" ht="15.75">
      <c r="B630" s="230" t="s">
        <v>87</v>
      </c>
      <c r="C630" s="416" t="s">
        <v>221</v>
      </c>
      <c r="D630" s="416"/>
      <c r="E630" s="416"/>
      <c r="F630" s="416"/>
      <c r="G630" s="416"/>
      <c r="H630" s="416"/>
      <c r="I630" s="416"/>
      <c r="J630" s="416"/>
      <c r="K630" s="416"/>
      <c r="L630" s="416"/>
      <c r="M630" s="416"/>
      <c r="N630" s="416"/>
      <c r="O630" s="416"/>
      <c r="P630" s="416"/>
      <c r="Q630" s="416"/>
      <c r="R630" s="416"/>
      <c r="S630" s="416"/>
      <c r="T630" s="416"/>
      <c r="U630" s="416"/>
      <c r="V630" s="416"/>
      <c r="W630" s="416"/>
      <c r="X630" s="416"/>
      <c r="Y630" s="416"/>
      <c r="Z630" s="416"/>
      <c r="AA630" s="416"/>
      <c r="AB630" s="416"/>
      <c r="AC630" s="416"/>
      <c r="AD630" s="416"/>
      <c r="AE630" s="416" t="s">
        <v>222</v>
      </c>
      <c r="AF630" s="416"/>
      <c r="AG630" s="416" t="s">
        <v>223</v>
      </c>
      <c r="AH630" s="416"/>
    </row>
    <row r="631" spans="2:34" ht="15" customHeight="1">
      <c r="B631" s="255" t="s">
        <v>469</v>
      </c>
      <c r="C631" s="610" t="s">
        <v>470</v>
      </c>
      <c r="D631" s="610"/>
      <c r="E631" s="610"/>
      <c r="F631" s="610"/>
      <c r="G631" s="610"/>
      <c r="H631" s="610"/>
      <c r="I631" s="610"/>
      <c r="J631" s="610"/>
      <c r="K631" s="610"/>
      <c r="L631" s="610"/>
      <c r="M631" s="610"/>
      <c r="N631" s="610"/>
      <c r="O631" s="610"/>
      <c r="P631" s="610"/>
      <c r="Q631" s="610"/>
      <c r="R631" s="610"/>
      <c r="S631" s="610"/>
      <c r="T631" s="610"/>
      <c r="U631" s="610"/>
      <c r="V631" s="610"/>
      <c r="W631" s="610"/>
      <c r="X631" s="610"/>
      <c r="Y631" s="610"/>
      <c r="Z631" s="610"/>
      <c r="AA631" s="610"/>
      <c r="AB631" s="610"/>
      <c r="AC631" s="610"/>
      <c r="AD631" s="610"/>
      <c r="AE631" s="834">
        <f>SUM(AE632:AF634)</f>
        <v>0</v>
      </c>
      <c r="AF631" s="834"/>
      <c r="AG631" s="834">
        <f>SUM(AG632:AH634)</f>
        <v>0</v>
      </c>
      <c r="AH631" s="834"/>
    </row>
    <row r="632" spans="2:34" ht="36" customHeight="1">
      <c r="B632" s="255"/>
      <c r="C632" s="835" t="s">
        <v>471</v>
      </c>
      <c r="D632" s="836"/>
      <c r="E632" s="836"/>
      <c r="F632" s="836"/>
      <c r="G632" s="836"/>
      <c r="H632" s="836"/>
      <c r="I632" s="836"/>
      <c r="J632" s="836"/>
      <c r="K632" s="836"/>
      <c r="L632" s="836"/>
      <c r="M632" s="836"/>
      <c r="N632" s="836"/>
      <c r="O632" s="836"/>
      <c r="P632" s="836"/>
      <c r="Q632" s="836"/>
      <c r="R632" s="836"/>
      <c r="S632" s="836"/>
      <c r="T632" s="836"/>
      <c r="U632" s="836"/>
      <c r="V632" s="836"/>
      <c r="W632" s="836"/>
      <c r="X632" s="836"/>
      <c r="Y632" s="836"/>
      <c r="Z632" s="836"/>
      <c r="AA632" s="836"/>
      <c r="AB632" s="836"/>
      <c r="AC632" s="836"/>
      <c r="AD632" s="837"/>
      <c r="AE632" s="838"/>
      <c r="AF632" s="839"/>
      <c r="AG632" s="838"/>
      <c r="AH632" s="839"/>
    </row>
    <row r="633" spans="2:34" ht="14.25" customHeight="1">
      <c r="B633" s="255"/>
      <c r="C633" s="835" t="s">
        <v>472</v>
      </c>
      <c r="D633" s="836"/>
      <c r="E633" s="836"/>
      <c r="F633" s="836"/>
      <c r="G633" s="836"/>
      <c r="H633" s="836"/>
      <c r="I633" s="836"/>
      <c r="J633" s="836"/>
      <c r="K633" s="836"/>
      <c r="L633" s="836"/>
      <c r="M633" s="836"/>
      <c r="N633" s="836"/>
      <c r="O633" s="836"/>
      <c r="P633" s="836"/>
      <c r="Q633" s="836"/>
      <c r="R633" s="836"/>
      <c r="S633" s="836"/>
      <c r="T633" s="836"/>
      <c r="U633" s="836"/>
      <c r="V633" s="836"/>
      <c r="W633" s="836"/>
      <c r="X633" s="836"/>
      <c r="Y633" s="836"/>
      <c r="Z633" s="836"/>
      <c r="AA633" s="836"/>
      <c r="AB633" s="836"/>
      <c r="AC633" s="836"/>
      <c r="AD633" s="837"/>
      <c r="AE633" s="838"/>
      <c r="AF633" s="839"/>
      <c r="AG633" s="838"/>
      <c r="AH633" s="839"/>
    </row>
    <row r="634" spans="2:34" ht="14.25" customHeight="1">
      <c r="B634" s="255"/>
      <c r="C634" s="835" t="s">
        <v>473</v>
      </c>
      <c r="D634" s="836"/>
      <c r="E634" s="836"/>
      <c r="F634" s="836"/>
      <c r="G634" s="836"/>
      <c r="H634" s="836"/>
      <c r="I634" s="836"/>
      <c r="J634" s="836"/>
      <c r="K634" s="836"/>
      <c r="L634" s="836"/>
      <c r="M634" s="836"/>
      <c r="N634" s="836"/>
      <c r="O634" s="836"/>
      <c r="P634" s="836"/>
      <c r="Q634" s="836"/>
      <c r="R634" s="836"/>
      <c r="S634" s="836"/>
      <c r="T634" s="836"/>
      <c r="U634" s="836"/>
      <c r="V634" s="836"/>
      <c r="W634" s="836"/>
      <c r="X634" s="836"/>
      <c r="Y634" s="836"/>
      <c r="Z634" s="836"/>
      <c r="AA634" s="836"/>
      <c r="AB634" s="836"/>
      <c r="AC634" s="836"/>
      <c r="AD634" s="837"/>
      <c r="AE634" s="838"/>
      <c r="AF634" s="839"/>
      <c r="AG634" s="838"/>
      <c r="AH634" s="839"/>
    </row>
    <row r="635" spans="2:34" ht="14.25" customHeight="1">
      <c r="B635" s="255" t="s">
        <v>474</v>
      </c>
      <c r="C635" s="833" t="s">
        <v>475</v>
      </c>
      <c r="D635" s="611"/>
      <c r="E635" s="611"/>
      <c r="F635" s="611"/>
      <c r="G635" s="611"/>
      <c r="H635" s="611"/>
      <c r="I635" s="611"/>
      <c r="J635" s="611"/>
      <c r="K635" s="611"/>
      <c r="L635" s="611"/>
      <c r="M635" s="611"/>
      <c r="N635" s="611"/>
      <c r="O635" s="611"/>
      <c r="P635" s="611"/>
      <c r="Q635" s="611"/>
      <c r="R635" s="611"/>
      <c r="S635" s="611"/>
      <c r="T635" s="611"/>
      <c r="U635" s="611"/>
      <c r="V635" s="611"/>
      <c r="W635" s="611"/>
      <c r="X635" s="611"/>
      <c r="Y635" s="611"/>
      <c r="Z635" s="611"/>
      <c r="AA635" s="611"/>
      <c r="AB635" s="611"/>
      <c r="AC635" s="611"/>
      <c r="AD635" s="611"/>
      <c r="AE635" s="834">
        <f>AE636+AE637+AE638+AE641+AE642+AE643+AE644</f>
        <v>0</v>
      </c>
      <c r="AF635" s="834"/>
      <c r="AG635" s="834">
        <f>SUM(AG636:AH644)</f>
        <v>0</v>
      </c>
      <c r="AH635" s="834"/>
    </row>
    <row r="636" spans="2:34" ht="13.5" customHeight="1">
      <c r="B636" s="256"/>
      <c r="C636" s="502" t="s">
        <v>89</v>
      </c>
      <c r="D636" s="502"/>
      <c r="E636" s="502"/>
      <c r="F636" s="502"/>
      <c r="G636" s="502"/>
      <c r="H636" s="502"/>
      <c r="I636" s="502"/>
      <c r="J636" s="502"/>
      <c r="K636" s="502"/>
      <c r="L636" s="502"/>
      <c r="M636" s="502"/>
      <c r="N636" s="502"/>
      <c r="O636" s="502"/>
      <c r="P636" s="502"/>
      <c r="Q636" s="502"/>
      <c r="R636" s="502"/>
      <c r="S636" s="502"/>
      <c r="T636" s="502"/>
      <c r="U636" s="502"/>
      <c r="V636" s="502"/>
      <c r="W636" s="502"/>
      <c r="X636" s="502"/>
      <c r="Y636" s="502"/>
      <c r="Z636" s="502"/>
      <c r="AA636" s="502"/>
      <c r="AB636" s="502"/>
      <c r="AC636" s="502"/>
      <c r="AD636" s="502"/>
      <c r="AE636" s="324"/>
      <c r="AF636" s="324"/>
      <c r="AG636" s="324"/>
      <c r="AH636" s="324"/>
    </row>
    <row r="637" spans="2:34" ht="12" customHeight="1">
      <c r="B637" s="256"/>
      <c r="C637" s="505" t="s">
        <v>476</v>
      </c>
      <c r="D637" s="505"/>
      <c r="E637" s="505"/>
      <c r="F637" s="505"/>
      <c r="G637" s="505"/>
      <c r="H637" s="505"/>
      <c r="I637" s="505"/>
      <c r="J637" s="505"/>
      <c r="K637" s="505"/>
      <c r="L637" s="505"/>
      <c r="M637" s="505"/>
      <c r="N637" s="505"/>
      <c r="O637" s="505"/>
      <c r="P637" s="505"/>
      <c r="Q637" s="505"/>
      <c r="R637" s="505"/>
      <c r="S637" s="505"/>
      <c r="T637" s="505"/>
      <c r="U637" s="505"/>
      <c r="V637" s="505"/>
      <c r="W637" s="505"/>
      <c r="X637" s="505"/>
      <c r="Y637" s="505"/>
      <c r="Z637" s="505"/>
      <c r="AA637" s="505"/>
      <c r="AB637" s="505"/>
      <c r="AC637" s="505"/>
      <c r="AD637" s="505"/>
      <c r="AE637" s="324"/>
      <c r="AF637" s="324"/>
      <c r="AG637" s="324"/>
      <c r="AH637" s="324"/>
    </row>
    <row r="638" spans="2:34" ht="36.75" customHeight="1">
      <c r="B638" s="256"/>
      <c r="C638" s="505" t="s">
        <v>477</v>
      </c>
      <c r="D638" s="505"/>
      <c r="E638" s="505"/>
      <c r="F638" s="505"/>
      <c r="G638" s="505"/>
      <c r="H638" s="505"/>
      <c r="I638" s="505"/>
      <c r="J638" s="505"/>
      <c r="K638" s="505"/>
      <c r="L638" s="505"/>
      <c r="M638" s="505"/>
      <c r="N638" s="505"/>
      <c r="O638" s="505"/>
      <c r="P638" s="505"/>
      <c r="Q638" s="505"/>
      <c r="R638" s="505"/>
      <c r="S638" s="505"/>
      <c r="T638" s="505"/>
      <c r="U638" s="505"/>
      <c r="V638" s="505"/>
      <c r="W638" s="505"/>
      <c r="X638" s="505"/>
      <c r="Y638" s="505"/>
      <c r="Z638" s="505"/>
      <c r="AA638" s="505"/>
      <c r="AB638" s="505"/>
      <c r="AC638" s="505"/>
      <c r="AD638" s="505"/>
      <c r="AE638" s="324"/>
      <c r="AF638" s="324"/>
      <c r="AG638" s="324"/>
      <c r="AH638" s="324"/>
    </row>
    <row r="639" spans="2:34" ht="15.75">
      <c r="B639" s="256"/>
      <c r="C639" s="502" t="s">
        <v>478</v>
      </c>
      <c r="D639" s="502"/>
      <c r="E639" s="502"/>
      <c r="F639" s="502"/>
      <c r="G639" s="502"/>
      <c r="H639" s="502"/>
      <c r="I639" s="502"/>
      <c r="J639" s="502"/>
      <c r="K639" s="502"/>
      <c r="L639" s="502"/>
      <c r="M639" s="502"/>
      <c r="N639" s="502"/>
      <c r="O639" s="502"/>
      <c r="P639" s="502"/>
      <c r="Q639" s="502"/>
      <c r="R639" s="502"/>
      <c r="S639" s="502"/>
      <c r="T639" s="502"/>
      <c r="U639" s="502"/>
      <c r="V639" s="502"/>
      <c r="W639" s="502"/>
      <c r="X639" s="502"/>
      <c r="Y639" s="502"/>
      <c r="Z639" s="502"/>
      <c r="AA639" s="502"/>
      <c r="AB639" s="502"/>
      <c r="AC639" s="502"/>
      <c r="AD639" s="502"/>
      <c r="AE639" s="512"/>
      <c r="AF639" s="512"/>
      <c r="AG639" s="324"/>
      <c r="AH639" s="324"/>
    </row>
    <row r="640" spans="2:34" ht="26.25" customHeight="1">
      <c r="B640" s="256"/>
      <c r="C640" s="840" t="s">
        <v>479</v>
      </c>
      <c r="D640" s="502"/>
      <c r="E640" s="502"/>
      <c r="F640" s="502"/>
      <c r="G640" s="502"/>
      <c r="H640" s="502"/>
      <c r="I640" s="502"/>
      <c r="J640" s="502"/>
      <c r="K640" s="502"/>
      <c r="L640" s="502"/>
      <c r="M640" s="502"/>
      <c r="N640" s="502"/>
      <c r="O640" s="502"/>
      <c r="P640" s="502"/>
      <c r="Q640" s="502"/>
      <c r="R640" s="502"/>
      <c r="S640" s="502"/>
      <c r="T640" s="502"/>
      <c r="U640" s="502"/>
      <c r="V640" s="502"/>
      <c r="W640" s="502"/>
      <c r="X640" s="502"/>
      <c r="Y640" s="502"/>
      <c r="Z640" s="502"/>
      <c r="AA640" s="502"/>
      <c r="AB640" s="502"/>
      <c r="AC640" s="502"/>
      <c r="AD640" s="502"/>
      <c r="AE640" s="512"/>
      <c r="AF640" s="512"/>
      <c r="AG640" s="324"/>
      <c r="AH640" s="324"/>
    </row>
    <row r="641" spans="2:34" ht="14.25" customHeight="1">
      <c r="B641" s="256"/>
      <c r="C641" s="505" t="s">
        <v>480</v>
      </c>
      <c r="D641" s="506"/>
      <c r="E641" s="506"/>
      <c r="F641" s="506"/>
      <c r="G641" s="506"/>
      <c r="H641" s="506"/>
      <c r="I641" s="506"/>
      <c r="J641" s="506"/>
      <c r="K641" s="506"/>
      <c r="L641" s="506"/>
      <c r="M641" s="506"/>
      <c r="N641" s="506"/>
      <c r="O641" s="506"/>
      <c r="P641" s="506"/>
      <c r="Q641" s="506"/>
      <c r="R641" s="506"/>
      <c r="S641" s="506"/>
      <c r="T641" s="506"/>
      <c r="U641" s="506"/>
      <c r="V641" s="506"/>
      <c r="W641" s="506"/>
      <c r="X641" s="506"/>
      <c r="Y641" s="506"/>
      <c r="Z641" s="506"/>
      <c r="AA641" s="506"/>
      <c r="AB641" s="506"/>
      <c r="AC641" s="506"/>
      <c r="AD641" s="506"/>
      <c r="AE641" s="324"/>
      <c r="AF641" s="324"/>
      <c r="AG641" s="324"/>
      <c r="AH641" s="324"/>
    </row>
    <row r="642" spans="2:34" ht="12" customHeight="1">
      <c r="B642" s="256"/>
      <c r="C642" s="502" t="s">
        <v>481</v>
      </c>
      <c r="D642" s="502"/>
      <c r="E642" s="502"/>
      <c r="F642" s="502"/>
      <c r="G642" s="502"/>
      <c r="H642" s="502"/>
      <c r="I642" s="502"/>
      <c r="J642" s="502"/>
      <c r="K642" s="502"/>
      <c r="L642" s="502"/>
      <c r="M642" s="502"/>
      <c r="N642" s="502"/>
      <c r="O642" s="502"/>
      <c r="P642" s="502"/>
      <c r="Q642" s="502"/>
      <c r="R642" s="502"/>
      <c r="S642" s="502"/>
      <c r="T642" s="502"/>
      <c r="U642" s="502"/>
      <c r="V642" s="502"/>
      <c r="W642" s="502"/>
      <c r="X642" s="502"/>
      <c r="Y642" s="502"/>
      <c r="Z642" s="502"/>
      <c r="AA642" s="502"/>
      <c r="AB642" s="502"/>
      <c r="AC642" s="502"/>
      <c r="AD642" s="502"/>
      <c r="AE642" s="324"/>
      <c r="AF642" s="324"/>
      <c r="AG642" s="324"/>
      <c r="AH642" s="324"/>
    </row>
    <row r="643" spans="2:34" ht="12.75" customHeight="1">
      <c r="B643" s="256"/>
      <c r="C643" s="502" t="s">
        <v>482</v>
      </c>
      <c r="D643" s="502"/>
      <c r="E643" s="502"/>
      <c r="F643" s="502"/>
      <c r="G643" s="502"/>
      <c r="H643" s="502"/>
      <c r="I643" s="502"/>
      <c r="J643" s="502"/>
      <c r="K643" s="502"/>
      <c r="L643" s="502"/>
      <c r="M643" s="502"/>
      <c r="N643" s="502"/>
      <c r="O643" s="502"/>
      <c r="P643" s="502"/>
      <c r="Q643" s="502"/>
      <c r="R643" s="502"/>
      <c r="S643" s="502"/>
      <c r="T643" s="502"/>
      <c r="U643" s="502"/>
      <c r="V643" s="502"/>
      <c r="W643" s="502"/>
      <c r="X643" s="502"/>
      <c r="Y643" s="502"/>
      <c r="Z643" s="502"/>
      <c r="AA643" s="502"/>
      <c r="AB643" s="502"/>
      <c r="AC643" s="502"/>
      <c r="AD643" s="502"/>
      <c r="AE643" s="324"/>
      <c r="AF643" s="324"/>
      <c r="AG643" s="324"/>
      <c r="AH643" s="324"/>
    </row>
    <row r="644" spans="2:34" ht="15.75">
      <c r="B644" s="256"/>
      <c r="C644" s="502" t="s">
        <v>483</v>
      </c>
      <c r="D644" s="502"/>
      <c r="E644" s="502"/>
      <c r="F644" s="502"/>
      <c r="G644" s="502"/>
      <c r="H644" s="502"/>
      <c r="I644" s="502"/>
      <c r="J644" s="502"/>
      <c r="K644" s="502"/>
      <c r="L644" s="502"/>
      <c r="M644" s="502"/>
      <c r="N644" s="502"/>
      <c r="O644" s="502"/>
      <c r="P644" s="502"/>
      <c r="Q644" s="502"/>
      <c r="R644" s="502"/>
      <c r="S644" s="502"/>
      <c r="T644" s="502"/>
      <c r="U644" s="502"/>
      <c r="V644" s="502"/>
      <c r="W644" s="502"/>
      <c r="X644" s="502"/>
      <c r="Y644" s="502"/>
      <c r="Z644" s="502"/>
      <c r="AA644" s="502"/>
      <c r="AB644" s="502"/>
      <c r="AC644" s="502"/>
      <c r="AD644" s="502"/>
      <c r="AE644" s="324"/>
      <c r="AF644" s="324"/>
      <c r="AG644" s="324"/>
      <c r="AH644" s="324"/>
    </row>
    <row r="645" spans="2:34" ht="35.25" customHeight="1">
      <c r="B645" s="255" t="s">
        <v>484</v>
      </c>
      <c r="C645" s="389" t="s">
        <v>485</v>
      </c>
      <c r="D645" s="332"/>
      <c r="E645" s="332"/>
      <c r="F645" s="332"/>
      <c r="G645" s="332"/>
      <c r="H645" s="332"/>
      <c r="I645" s="332"/>
      <c r="J645" s="332"/>
      <c r="K645" s="332"/>
      <c r="L645" s="332"/>
      <c r="M645" s="332"/>
      <c r="N645" s="332"/>
      <c r="O645" s="332"/>
      <c r="P645" s="332"/>
      <c r="Q645" s="332"/>
      <c r="R645" s="332"/>
      <c r="S645" s="332"/>
      <c r="T645" s="332"/>
      <c r="U645" s="332"/>
      <c r="V645" s="332"/>
      <c r="W645" s="332"/>
      <c r="X645" s="332"/>
      <c r="Y645" s="332"/>
      <c r="Z645" s="332"/>
      <c r="AA645" s="332"/>
      <c r="AB645" s="332"/>
      <c r="AC645" s="332"/>
      <c r="AD645" s="796"/>
      <c r="AE645" s="528"/>
      <c r="AF645" s="529"/>
      <c r="AG645" s="528"/>
      <c r="AH645" s="529"/>
    </row>
    <row r="646" spans="2:34" ht="14.25" customHeight="1">
      <c r="B646" s="255" t="s">
        <v>486</v>
      </c>
      <c r="C646" s="389" t="s">
        <v>487</v>
      </c>
      <c r="D646" s="390"/>
      <c r="E646" s="390"/>
      <c r="F646" s="390"/>
      <c r="G646" s="390"/>
      <c r="H646" s="390"/>
      <c r="I646" s="390"/>
      <c r="J646" s="390"/>
      <c r="K646" s="390"/>
      <c r="L646" s="390"/>
      <c r="M646" s="390"/>
      <c r="N646" s="390"/>
      <c r="O646" s="390"/>
      <c r="P646" s="390"/>
      <c r="Q646" s="390"/>
      <c r="R646" s="390"/>
      <c r="S646" s="390"/>
      <c r="T646" s="390"/>
      <c r="U646" s="390"/>
      <c r="V646" s="390"/>
      <c r="W646" s="390"/>
      <c r="X646" s="390"/>
      <c r="Y646" s="390"/>
      <c r="Z646" s="390"/>
      <c r="AA646" s="390"/>
      <c r="AB646" s="390"/>
      <c r="AC646" s="390"/>
      <c r="AD646" s="391"/>
      <c r="AE646" s="528"/>
      <c r="AF646" s="529"/>
      <c r="AG646" s="528"/>
      <c r="AH646" s="529"/>
    </row>
    <row r="647" spans="2:34" ht="13.95" customHeight="1">
      <c r="B647" s="255" t="s">
        <v>488</v>
      </c>
      <c r="C647" s="503" t="s">
        <v>489</v>
      </c>
      <c r="D647" s="503"/>
      <c r="E647" s="503"/>
      <c r="F647" s="503"/>
      <c r="G647" s="503"/>
      <c r="H647" s="503"/>
      <c r="I647" s="503"/>
      <c r="J647" s="503"/>
      <c r="K647" s="503"/>
      <c r="L647" s="503"/>
      <c r="M647" s="503"/>
      <c r="N647" s="503"/>
      <c r="O647" s="503"/>
      <c r="P647" s="503"/>
      <c r="Q647" s="503"/>
      <c r="R647" s="503"/>
      <c r="S647" s="503"/>
      <c r="T647" s="503"/>
      <c r="U647" s="503"/>
      <c r="V647" s="503"/>
      <c r="W647" s="503"/>
      <c r="X647" s="503"/>
      <c r="Y647" s="503"/>
      <c r="Z647" s="503"/>
      <c r="AA647" s="503"/>
      <c r="AB647" s="503"/>
      <c r="AC647" s="503"/>
      <c r="AD647" s="503"/>
      <c r="AE647" s="321">
        <f>SUM(AE648:AF653)</f>
        <v>0</v>
      </c>
      <c r="AF647" s="321"/>
      <c r="AG647" s="321">
        <f>SUM(AG648:AH653)</f>
        <v>0</v>
      </c>
      <c r="AH647" s="321"/>
    </row>
    <row r="648" spans="2:34" ht="13.2" customHeight="1">
      <c r="B648" s="257"/>
      <c r="C648" s="494" t="s">
        <v>490</v>
      </c>
      <c r="D648" s="494"/>
      <c r="E648" s="494"/>
      <c r="F648" s="494"/>
      <c r="G648" s="494"/>
      <c r="H648" s="494"/>
      <c r="I648" s="494"/>
      <c r="J648" s="494"/>
      <c r="K648" s="494"/>
      <c r="L648" s="494"/>
      <c r="M648" s="494"/>
      <c r="N648" s="494"/>
      <c r="O648" s="494"/>
      <c r="P648" s="494"/>
      <c r="Q648" s="494"/>
      <c r="R648" s="494"/>
      <c r="S648" s="494"/>
      <c r="T648" s="494"/>
      <c r="U648" s="494"/>
      <c r="V648" s="494"/>
      <c r="W648" s="494"/>
      <c r="X648" s="494"/>
      <c r="Y648" s="494"/>
      <c r="Z648" s="494"/>
      <c r="AA648" s="494"/>
      <c r="AB648" s="494"/>
      <c r="AC648" s="494"/>
      <c r="AD648" s="494"/>
      <c r="AE648" s="841"/>
      <c r="AF648" s="841"/>
      <c r="AG648" s="841"/>
      <c r="AH648" s="841"/>
    </row>
    <row r="649" spans="2:34" ht="13.5" customHeight="1">
      <c r="B649" s="257"/>
      <c r="C649" s="494" t="s">
        <v>491</v>
      </c>
      <c r="D649" s="494"/>
      <c r="E649" s="494"/>
      <c r="F649" s="494"/>
      <c r="G649" s="494"/>
      <c r="H649" s="494"/>
      <c r="I649" s="494"/>
      <c r="J649" s="494"/>
      <c r="K649" s="494"/>
      <c r="L649" s="494"/>
      <c r="M649" s="494"/>
      <c r="N649" s="494"/>
      <c r="O649" s="494"/>
      <c r="P649" s="494"/>
      <c r="Q649" s="494"/>
      <c r="R649" s="494"/>
      <c r="S649" s="494"/>
      <c r="T649" s="494"/>
      <c r="U649" s="494"/>
      <c r="V649" s="494"/>
      <c r="W649" s="494"/>
      <c r="X649" s="494"/>
      <c r="Y649" s="494"/>
      <c r="Z649" s="494"/>
      <c r="AA649" s="494"/>
      <c r="AB649" s="494"/>
      <c r="AC649" s="494"/>
      <c r="AD649" s="494"/>
      <c r="AE649" s="324"/>
      <c r="AF649" s="324"/>
      <c r="AG649" s="324"/>
      <c r="AH649" s="324"/>
    </row>
    <row r="650" spans="2:34" ht="26.25" customHeight="1">
      <c r="B650" s="257"/>
      <c r="C650" s="439" t="s">
        <v>492</v>
      </c>
      <c r="D650" s="494"/>
      <c r="E650" s="494"/>
      <c r="F650" s="494"/>
      <c r="G650" s="494"/>
      <c r="H650" s="494"/>
      <c r="I650" s="494"/>
      <c r="J650" s="494"/>
      <c r="K650" s="494"/>
      <c r="L650" s="494"/>
      <c r="M650" s="494"/>
      <c r="N650" s="494"/>
      <c r="O650" s="494"/>
      <c r="P650" s="494"/>
      <c r="Q650" s="494"/>
      <c r="R650" s="494"/>
      <c r="S650" s="494"/>
      <c r="T650" s="494"/>
      <c r="U650" s="494"/>
      <c r="V650" s="494"/>
      <c r="W650" s="494"/>
      <c r="X650" s="494"/>
      <c r="Y650" s="494"/>
      <c r="Z650" s="494"/>
      <c r="AA650" s="494"/>
      <c r="AB650" s="494"/>
      <c r="AC650" s="494"/>
      <c r="AD650" s="494"/>
      <c r="AE650" s="324"/>
      <c r="AF650" s="324"/>
      <c r="AG650" s="324"/>
      <c r="AH650" s="324"/>
    </row>
    <row r="651" spans="2:34" ht="24" customHeight="1">
      <c r="B651" s="257"/>
      <c r="C651" s="439" t="s">
        <v>493</v>
      </c>
      <c r="D651" s="494"/>
      <c r="E651" s="494"/>
      <c r="F651" s="494"/>
      <c r="G651" s="494"/>
      <c r="H651" s="494"/>
      <c r="I651" s="494"/>
      <c r="J651" s="494"/>
      <c r="K651" s="494"/>
      <c r="L651" s="494"/>
      <c r="M651" s="494"/>
      <c r="N651" s="494"/>
      <c r="O651" s="494"/>
      <c r="P651" s="494"/>
      <c r="Q651" s="494"/>
      <c r="R651" s="494"/>
      <c r="S651" s="494"/>
      <c r="T651" s="494"/>
      <c r="U651" s="494"/>
      <c r="V651" s="494"/>
      <c r="W651" s="494"/>
      <c r="X651" s="494"/>
      <c r="Y651" s="494"/>
      <c r="Z651" s="494"/>
      <c r="AA651" s="494"/>
      <c r="AB651" s="494"/>
      <c r="AC651" s="494"/>
      <c r="AD651" s="494"/>
      <c r="AE651" s="324"/>
      <c r="AF651" s="324"/>
      <c r="AG651" s="324"/>
      <c r="AH651" s="324"/>
    </row>
    <row r="652" spans="2:34" ht="12.75" customHeight="1">
      <c r="B652" s="257"/>
      <c r="C652" s="843" t="s">
        <v>494</v>
      </c>
      <c r="D652" s="844"/>
      <c r="E652" s="844"/>
      <c r="F652" s="844"/>
      <c r="G652" s="844"/>
      <c r="H652" s="844"/>
      <c r="I652" s="844"/>
      <c r="J652" s="844"/>
      <c r="K652" s="844"/>
      <c r="L652" s="844"/>
      <c r="M652" s="844"/>
      <c r="N652" s="844"/>
      <c r="O652" s="844"/>
      <c r="P652" s="844"/>
      <c r="Q652" s="844"/>
      <c r="R652" s="844"/>
      <c r="S652" s="844"/>
      <c r="T652" s="844"/>
      <c r="U652" s="844"/>
      <c r="V652" s="844"/>
      <c r="W652" s="844"/>
      <c r="X652" s="844"/>
      <c r="Y652" s="844"/>
      <c r="Z652" s="844"/>
      <c r="AA652" s="844"/>
      <c r="AB652" s="844"/>
      <c r="AC652" s="844"/>
      <c r="AD652" s="845"/>
      <c r="AE652" s="324"/>
      <c r="AF652" s="324"/>
      <c r="AG652" s="324"/>
      <c r="AH652" s="324"/>
    </row>
    <row r="653" spans="2:34" ht="12.75" customHeight="1">
      <c r="B653" s="257"/>
      <c r="C653" s="494" t="s">
        <v>495</v>
      </c>
      <c r="D653" s="494"/>
      <c r="E653" s="494"/>
      <c r="F653" s="494"/>
      <c r="G653" s="494"/>
      <c r="H653" s="494"/>
      <c r="I653" s="494"/>
      <c r="J653" s="494"/>
      <c r="K653" s="494"/>
      <c r="L653" s="494"/>
      <c r="M653" s="494"/>
      <c r="N653" s="494"/>
      <c r="O653" s="494"/>
      <c r="P653" s="494"/>
      <c r="Q653" s="494"/>
      <c r="R653" s="494"/>
      <c r="S653" s="494"/>
      <c r="T653" s="494"/>
      <c r="U653" s="494"/>
      <c r="V653" s="494"/>
      <c r="W653" s="494"/>
      <c r="X653" s="494"/>
      <c r="Y653" s="494"/>
      <c r="Z653" s="494"/>
      <c r="AA653" s="494"/>
      <c r="AB653" s="494"/>
      <c r="AC653" s="494"/>
      <c r="AD653" s="494"/>
      <c r="AE653" s="324"/>
      <c r="AF653" s="324"/>
      <c r="AG653" s="324"/>
      <c r="AH653" s="324"/>
    </row>
    <row r="654" spans="2:34" ht="14.25" customHeight="1">
      <c r="B654" s="258" t="s">
        <v>496</v>
      </c>
      <c r="C654" s="842" t="s">
        <v>497</v>
      </c>
      <c r="D654" s="842"/>
      <c r="E654" s="842"/>
      <c r="F654" s="842"/>
      <c r="G654" s="842"/>
      <c r="H654" s="842"/>
      <c r="I654" s="842"/>
      <c r="J654" s="842"/>
      <c r="K654" s="842"/>
      <c r="L654" s="842"/>
      <c r="M654" s="842"/>
      <c r="N654" s="842"/>
      <c r="O654" s="842"/>
      <c r="P654" s="842"/>
      <c r="Q654" s="842"/>
      <c r="R654" s="842"/>
      <c r="S654" s="842"/>
      <c r="T654" s="842"/>
      <c r="U654" s="842"/>
      <c r="V654" s="842"/>
      <c r="W654" s="842"/>
      <c r="X654" s="842"/>
      <c r="Y654" s="842"/>
      <c r="Z654" s="842"/>
      <c r="AA654" s="842"/>
      <c r="AB654" s="842"/>
      <c r="AC654" s="842"/>
      <c r="AD654" s="842"/>
      <c r="AE654" s="321"/>
      <c r="AF654" s="321"/>
      <c r="AG654" s="321">
        <f>SUM(AG655:AH658)</f>
        <v>0</v>
      </c>
      <c r="AH654" s="321"/>
    </row>
    <row r="655" spans="2:34" ht="23.25" customHeight="1">
      <c r="B655" s="257"/>
      <c r="C655" s="399" t="s">
        <v>498</v>
      </c>
      <c r="D655" s="440"/>
      <c r="E655" s="440"/>
      <c r="F655" s="440"/>
      <c r="G655" s="440"/>
      <c r="H655" s="440"/>
      <c r="I655" s="440"/>
      <c r="J655" s="440"/>
      <c r="K655" s="440"/>
      <c r="L655" s="440"/>
      <c r="M655" s="440"/>
      <c r="N655" s="440"/>
      <c r="O655" s="440"/>
      <c r="P655" s="440"/>
      <c r="Q655" s="440"/>
      <c r="R655" s="440"/>
      <c r="S655" s="440"/>
      <c r="T655" s="440"/>
      <c r="U655" s="440"/>
      <c r="V655" s="440"/>
      <c r="W655" s="440"/>
      <c r="X655" s="440"/>
      <c r="Y655" s="440"/>
      <c r="Z655" s="440"/>
      <c r="AA655" s="440"/>
      <c r="AB655" s="440"/>
      <c r="AC655" s="440"/>
      <c r="AD655" s="440"/>
      <c r="AE655" s="512"/>
      <c r="AF655" s="512"/>
      <c r="AG655" s="324"/>
      <c r="AH655" s="324"/>
    </row>
    <row r="656" spans="2:34" ht="24" customHeight="1">
      <c r="B656" s="257"/>
      <c r="C656" s="399" t="s">
        <v>499</v>
      </c>
      <c r="D656" s="440"/>
      <c r="E656" s="440"/>
      <c r="F656" s="440"/>
      <c r="G656" s="440"/>
      <c r="H656" s="440"/>
      <c r="I656" s="440"/>
      <c r="J656" s="440"/>
      <c r="K656" s="440"/>
      <c r="L656" s="440"/>
      <c r="M656" s="440"/>
      <c r="N656" s="440"/>
      <c r="O656" s="440"/>
      <c r="P656" s="440"/>
      <c r="Q656" s="440"/>
      <c r="R656" s="440"/>
      <c r="S656" s="440"/>
      <c r="T656" s="440"/>
      <c r="U656" s="440"/>
      <c r="V656" s="440"/>
      <c r="W656" s="440"/>
      <c r="X656" s="440"/>
      <c r="Y656" s="440"/>
      <c r="Z656" s="440"/>
      <c r="AA656" s="440"/>
      <c r="AB656" s="440"/>
      <c r="AC656" s="440"/>
      <c r="AD656" s="440"/>
      <c r="AE656" s="512"/>
      <c r="AF656" s="512"/>
      <c r="AG656" s="324"/>
      <c r="AH656" s="324"/>
    </row>
    <row r="657" spans="2:34" ht="24" customHeight="1">
      <c r="B657" s="257"/>
      <c r="C657" s="439" t="s">
        <v>500</v>
      </c>
      <c r="D657" s="494"/>
      <c r="E657" s="494"/>
      <c r="F657" s="494"/>
      <c r="G657" s="494"/>
      <c r="H657" s="494"/>
      <c r="I657" s="494"/>
      <c r="J657" s="494"/>
      <c r="K657" s="494"/>
      <c r="L657" s="494"/>
      <c r="M657" s="494"/>
      <c r="N657" s="494"/>
      <c r="O657" s="494"/>
      <c r="P657" s="494"/>
      <c r="Q657" s="494"/>
      <c r="R657" s="494"/>
      <c r="S657" s="494"/>
      <c r="T657" s="494"/>
      <c r="U657" s="494"/>
      <c r="V657" s="494"/>
      <c r="W657" s="494"/>
      <c r="X657" s="494"/>
      <c r="Y657" s="494"/>
      <c r="Z657" s="494"/>
      <c r="AA657" s="494"/>
      <c r="AB657" s="494"/>
      <c r="AC657" s="494"/>
      <c r="AD657" s="494"/>
      <c r="AE657" s="512"/>
      <c r="AF657" s="512"/>
      <c r="AG657" s="324"/>
      <c r="AH657" s="324"/>
    </row>
    <row r="658" spans="2:34" ht="13.2" customHeight="1">
      <c r="B658" s="259"/>
      <c r="C658" s="846" t="s">
        <v>501</v>
      </c>
      <c r="D658" s="846"/>
      <c r="E658" s="846"/>
      <c r="F658" s="846"/>
      <c r="G658" s="846"/>
      <c r="H658" s="846"/>
      <c r="I658" s="846"/>
      <c r="J658" s="846"/>
      <c r="K658" s="846"/>
      <c r="L658" s="846"/>
      <c r="M658" s="846"/>
      <c r="N658" s="846"/>
      <c r="O658" s="846"/>
      <c r="P658" s="846"/>
      <c r="Q658" s="846"/>
      <c r="R658" s="846"/>
      <c r="S658" s="846"/>
      <c r="T658" s="846"/>
      <c r="U658" s="846"/>
      <c r="V658" s="846"/>
      <c r="W658" s="846"/>
      <c r="X658" s="846"/>
      <c r="Y658" s="846"/>
      <c r="Z658" s="846"/>
      <c r="AA658" s="846"/>
      <c r="AB658" s="846"/>
      <c r="AC658" s="846"/>
      <c r="AD658" s="846"/>
      <c r="AE658" s="512"/>
      <c r="AF658" s="512"/>
      <c r="AG658" s="419"/>
      <c r="AH658" s="419"/>
    </row>
    <row r="659" spans="2:34" ht="13.2" customHeight="1">
      <c r="B659" s="259" t="s">
        <v>502</v>
      </c>
      <c r="C659" s="418" t="s">
        <v>503</v>
      </c>
      <c r="D659" s="418"/>
      <c r="E659" s="418"/>
      <c r="F659" s="418"/>
      <c r="G659" s="418"/>
      <c r="H659" s="418"/>
      <c r="I659" s="418"/>
      <c r="J659" s="418"/>
      <c r="K659" s="418"/>
      <c r="L659" s="418"/>
      <c r="M659" s="418"/>
      <c r="N659" s="418"/>
      <c r="O659" s="418"/>
      <c r="P659" s="418"/>
      <c r="Q659" s="418"/>
      <c r="R659" s="418"/>
      <c r="S659" s="418"/>
      <c r="T659" s="418"/>
      <c r="U659" s="418"/>
      <c r="V659" s="418"/>
      <c r="W659" s="418"/>
      <c r="X659" s="418"/>
      <c r="Y659" s="418"/>
      <c r="Z659" s="418"/>
      <c r="AA659" s="418"/>
      <c r="AB659" s="418"/>
      <c r="AC659" s="418"/>
      <c r="AD659" s="418"/>
      <c r="AE659" s="321">
        <f>AE660+AE661</f>
        <v>0</v>
      </c>
      <c r="AF659" s="321"/>
      <c r="AG659" s="321">
        <f>AG660+AG661</f>
        <v>0</v>
      </c>
      <c r="AH659" s="321"/>
    </row>
    <row r="660" spans="2:34" ht="14.25" customHeight="1">
      <c r="B660" s="260"/>
      <c r="C660" s="439" t="s">
        <v>504</v>
      </c>
      <c r="D660" s="439"/>
      <c r="E660" s="439"/>
      <c r="F660" s="439"/>
      <c r="G660" s="439"/>
      <c r="H660" s="439"/>
      <c r="I660" s="439"/>
      <c r="J660" s="439"/>
      <c r="K660" s="439"/>
      <c r="L660" s="439"/>
      <c r="M660" s="439"/>
      <c r="N660" s="439"/>
      <c r="O660" s="439"/>
      <c r="P660" s="439"/>
      <c r="Q660" s="439"/>
      <c r="R660" s="439"/>
      <c r="S660" s="439"/>
      <c r="T660" s="439"/>
      <c r="U660" s="439"/>
      <c r="V660" s="439"/>
      <c r="W660" s="439"/>
      <c r="X660" s="439"/>
      <c r="Y660" s="439"/>
      <c r="Z660" s="439"/>
      <c r="AA660" s="439"/>
      <c r="AB660" s="439"/>
      <c r="AC660" s="439"/>
      <c r="AD660" s="439"/>
      <c r="AE660" s="324"/>
      <c r="AF660" s="324"/>
      <c r="AG660" s="324"/>
      <c r="AH660" s="324"/>
    </row>
    <row r="661" spans="2:34" ht="13.5" customHeight="1">
      <c r="B661" s="260"/>
      <c r="C661" s="399" t="s">
        <v>505</v>
      </c>
      <c r="D661" s="440"/>
      <c r="E661" s="440"/>
      <c r="F661" s="440"/>
      <c r="G661" s="440"/>
      <c r="H661" s="440"/>
      <c r="I661" s="440"/>
      <c r="J661" s="440"/>
      <c r="K661" s="440"/>
      <c r="L661" s="440"/>
      <c r="M661" s="440"/>
      <c r="N661" s="440"/>
      <c r="O661" s="440"/>
      <c r="P661" s="440"/>
      <c r="Q661" s="440"/>
      <c r="R661" s="440"/>
      <c r="S661" s="440"/>
      <c r="T661" s="440"/>
      <c r="U661" s="440"/>
      <c r="V661" s="440"/>
      <c r="W661" s="440"/>
      <c r="X661" s="440"/>
      <c r="Y661" s="440"/>
      <c r="Z661" s="440"/>
      <c r="AA661" s="440"/>
      <c r="AB661" s="440"/>
      <c r="AC661" s="440"/>
      <c r="AD661" s="440"/>
      <c r="AE661" s="324"/>
      <c r="AF661" s="324"/>
      <c r="AG661" s="324"/>
      <c r="AH661" s="324"/>
    </row>
    <row r="662" spans="2:34" ht="12" customHeight="1">
      <c r="B662" s="259" t="s">
        <v>506</v>
      </c>
      <c r="C662" s="842" t="s">
        <v>109</v>
      </c>
      <c r="D662" s="842"/>
      <c r="E662" s="842"/>
      <c r="F662" s="842"/>
      <c r="G662" s="842"/>
      <c r="H662" s="842"/>
      <c r="I662" s="842"/>
      <c r="J662" s="842"/>
      <c r="K662" s="842"/>
      <c r="L662" s="842"/>
      <c r="M662" s="842"/>
      <c r="N662" s="842"/>
      <c r="O662" s="842"/>
      <c r="P662" s="842"/>
      <c r="Q662" s="842"/>
      <c r="R662" s="842"/>
      <c r="S662" s="842"/>
      <c r="T662" s="842"/>
      <c r="U662" s="842"/>
      <c r="V662" s="842"/>
      <c r="W662" s="842"/>
      <c r="X662" s="842"/>
      <c r="Y662" s="842"/>
      <c r="Z662" s="842"/>
      <c r="AA662" s="842"/>
      <c r="AB662" s="842"/>
      <c r="AC662" s="842"/>
      <c r="AD662" s="842"/>
      <c r="AE662" s="321">
        <f>AE663+AE666</f>
        <v>0</v>
      </c>
      <c r="AF662" s="321"/>
      <c r="AG662" s="321">
        <f>AG663+AG666</f>
        <v>0</v>
      </c>
      <c r="AH662" s="321"/>
    </row>
    <row r="663" spans="2:34" ht="12" customHeight="1">
      <c r="B663" s="259"/>
      <c r="C663" s="847" t="s">
        <v>507</v>
      </c>
      <c r="D663" s="848"/>
      <c r="E663" s="848"/>
      <c r="F663" s="848"/>
      <c r="G663" s="848"/>
      <c r="H663" s="848"/>
      <c r="I663" s="848"/>
      <c r="J663" s="848"/>
      <c r="K663" s="848"/>
      <c r="L663" s="848"/>
      <c r="M663" s="848"/>
      <c r="N663" s="848"/>
      <c r="O663" s="848"/>
      <c r="P663" s="848"/>
      <c r="Q663" s="848"/>
      <c r="R663" s="848"/>
      <c r="S663" s="848"/>
      <c r="T663" s="848"/>
      <c r="U663" s="848"/>
      <c r="V663" s="848"/>
      <c r="W663" s="848"/>
      <c r="X663" s="848"/>
      <c r="Y663" s="848"/>
      <c r="Z663" s="848"/>
      <c r="AA663" s="848"/>
      <c r="AB663" s="848"/>
      <c r="AC663" s="848"/>
      <c r="AD663" s="849"/>
      <c r="AE663" s="850">
        <f>AE664+AE665</f>
        <v>0</v>
      </c>
      <c r="AF663" s="851"/>
      <c r="AG663" s="850">
        <f>AG664+AG665</f>
        <v>0</v>
      </c>
      <c r="AH663" s="851"/>
    </row>
    <row r="664" spans="2:34" ht="12" customHeight="1">
      <c r="B664" s="259"/>
      <c r="C664" s="847" t="s">
        <v>508</v>
      </c>
      <c r="D664" s="848"/>
      <c r="E664" s="848"/>
      <c r="F664" s="848"/>
      <c r="G664" s="848"/>
      <c r="H664" s="848"/>
      <c r="I664" s="848"/>
      <c r="J664" s="848"/>
      <c r="K664" s="848"/>
      <c r="L664" s="848"/>
      <c r="M664" s="848"/>
      <c r="N664" s="848"/>
      <c r="O664" s="848"/>
      <c r="P664" s="848"/>
      <c r="Q664" s="848"/>
      <c r="R664" s="848"/>
      <c r="S664" s="848"/>
      <c r="T664" s="848"/>
      <c r="U664" s="848"/>
      <c r="V664" s="848"/>
      <c r="W664" s="848"/>
      <c r="X664" s="848"/>
      <c r="Y664" s="848"/>
      <c r="Z664" s="848"/>
      <c r="AA664" s="848"/>
      <c r="AB664" s="848"/>
      <c r="AC664" s="848"/>
      <c r="AD664" s="849"/>
      <c r="AE664" s="838"/>
      <c r="AF664" s="839"/>
      <c r="AG664" s="838"/>
      <c r="AH664" s="839"/>
    </row>
    <row r="665" spans="2:34" ht="38.25" customHeight="1">
      <c r="B665" s="260"/>
      <c r="C665" s="399" t="s">
        <v>509</v>
      </c>
      <c r="D665" s="440"/>
      <c r="E665" s="440"/>
      <c r="F665" s="440"/>
      <c r="G665" s="440"/>
      <c r="H665" s="440"/>
      <c r="I665" s="440"/>
      <c r="J665" s="440"/>
      <c r="K665" s="440"/>
      <c r="L665" s="440"/>
      <c r="M665" s="440"/>
      <c r="N665" s="440"/>
      <c r="O665" s="440"/>
      <c r="P665" s="440"/>
      <c r="Q665" s="440"/>
      <c r="R665" s="440"/>
      <c r="S665" s="440"/>
      <c r="T665" s="440"/>
      <c r="U665" s="440"/>
      <c r="V665" s="440"/>
      <c r="W665" s="440"/>
      <c r="X665" s="440"/>
      <c r="Y665" s="440"/>
      <c r="Z665" s="440"/>
      <c r="AA665" s="440"/>
      <c r="AB665" s="440"/>
      <c r="AC665" s="440"/>
      <c r="AD665" s="440"/>
      <c r="AE665" s="324"/>
      <c r="AF665" s="324"/>
      <c r="AG665" s="324"/>
      <c r="AH665" s="324"/>
    </row>
    <row r="666" spans="2:34" ht="12.75" customHeight="1">
      <c r="B666" s="257"/>
      <c r="C666" s="399" t="s">
        <v>510</v>
      </c>
      <c r="D666" s="399"/>
      <c r="E666" s="399"/>
      <c r="F666" s="399"/>
      <c r="G666" s="399"/>
      <c r="H666" s="399"/>
      <c r="I666" s="399"/>
      <c r="J666" s="399"/>
      <c r="K666" s="399"/>
      <c r="L666" s="399"/>
      <c r="M666" s="399"/>
      <c r="N666" s="399"/>
      <c r="O666" s="399"/>
      <c r="P666" s="399"/>
      <c r="Q666" s="399"/>
      <c r="R666" s="399"/>
      <c r="S666" s="399"/>
      <c r="T666" s="399"/>
      <c r="U666" s="399"/>
      <c r="V666" s="399"/>
      <c r="W666" s="399"/>
      <c r="X666" s="399"/>
      <c r="Y666" s="399"/>
      <c r="Z666" s="399"/>
      <c r="AA666" s="399"/>
      <c r="AB666" s="399"/>
      <c r="AC666" s="399"/>
      <c r="AD666" s="399"/>
      <c r="AE666" s="324"/>
      <c r="AF666" s="324"/>
      <c r="AG666" s="324"/>
      <c r="AH666" s="324"/>
    </row>
    <row r="667" spans="2:34" ht="13.2" customHeight="1">
      <c r="B667" s="852" t="s">
        <v>111</v>
      </c>
      <c r="C667" s="853"/>
      <c r="D667" s="853"/>
      <c r="E667" s="853"/>
      <c r="F667" s="853"/>
      <c r="G667" s="853"/>
      <c r="H667" s="853"/>
      <c r="I667" s="853"/>
      <c r="J667" s="853"/>
      <c r="K667" s="853"/>
      <c r="L667" s="853"/>
      <c r="M667" s="853"/>
      <c r="N667" s="853"/>
      <c r="O667" s="853"/>
      <c r="P667" s="853"/>
      <c r="Q667" s="853"/>
      <c r="R667" s="853"/>
      <c r="S667" s="853"/>
      <c r="T667" s="853"/>
      <c r="U667" s="853"/>
      <c r="V667" s="853"/>
      <c r="W667" s="853"/>
      <c r="X667" s="853"/>
      <c r="Y667" s="853"/>
      <c r="Z667" s="853"/>
      <c r="AA667" s="853"/>
      <c r="AB667" s="853"/>
      <c r="AC667" s="853"/>
      <c r="AD667" s="854"/>
      <c r="AE667" s="321">
        <f>AE631+AE635+AE645+AE646+AE647+AE659+AE662</f>
        <v>0</v>
      </c>
      <c r="AF667" s="321"/>
      <c r="AG667" s="321">
        <f>AG631+AG635+AG645+AG646+AG647+AG654+AG659+AG662</f>
        <v>0</v>
      </c>
      <c r="AH667" s="321"/>
    </row>
    <row r="668" spans="2:34" ht="14.25" customHeight="1">
      <c r="B668" s="852" t="s">
        <v>112</v>
      </c>
      <c r="C668" s="853"/>
      <c r="D668" s="853"/>
      <c r="E668" s="853"/>
      <c r="F668" s="853"/>
      <c r="G668" s="853"/>
      <c r="H668" s="853"/>
      <c r="I668" s="853"/>
      <c r="J668" s="853"/>
      <c r="K668" s="853"/>
      <c r="L668" s="853"/>
      <c r="M668" s="853"/>
      <c r="N668" s="853"/>
      <c r="O668" s="853"/>
      <c r="P668" s="853"/>
      <c r="Q668" s="853"/>
      <c r="R668" s="853"/>
      <c r="S668" s="853"/>
      <c r="T668" s="853"/>
      <c r="U668" s="853"/>
      <c r="V668" s="853"/>
      <c r="W668" s="853"/>
      <c r="X668" s="853"/>
      <c r="Y668" s="853"/>
      <c r="Z668" s="853"/>
      <c r="AA668" s="853"/>
      <c r="AB668" s="853"/>
      <c r="AC668" s="853"/>
      <c r="AD668" s="854"/>
      <c r="AE668" s="419"/>
      <c r="AF668" s="419"/>
      <c r="AG668" s="419"/>
      <c r="AH668" s="419"/>
    </row>
    <row r="669" spans="2:34" ht="15.75">
      <c r="B669" s="852" t="s">
        <v>113</v>
      </c>
      <c r="C669" s="853"/>
      <c r="D669" s="853"/>
      <c r="E669" s="853"/>
      <c r="F669" s="853"/>
      <c r="G669" s="853"/>
      <c r="H669" s="853"/>
      <c r="I669" s="853"/>
      <c r="J669" s="853"/>
      <c r="K669" s="853"/>
      <c r="L669" s="853"/>
      <c r="M669" s="853"/>
      <c r="N669" s="853"/>
      <c r="O669" s="853"/>
      <c r="P669" s="853"/>
      <c r="Q669" s="853"/>
      <c r="R669" s="853"/>
      <c r="S669" s="853"/>
      <c r="T669" s="853"/>
      <c r="U669" s="853"/>
      <c r="V669" s="853"/>
      <c r="W669" s="853"/>
      <c r="X669" s="853"/>
      <c r="Y669" s="853"/>
      <c r="Z669" s="853"/>
      <c r="AA669" s="853"/>
      <c r="AB669" s="853"/>
      <c r="AC669" s="853"/>
      <c r="AD669" s="854"/>
      <c r="AE669" s="321">
        <f>AE667+AE668+AG667+AG668</f>
        <v>0</v>
      </c>
      <c r="AF669" s="321"/>
      <c r="AG669" s="321"/>
      <c r="AH669" s="321"/>
    </row>
    <row r="670" spans="1:35" ht="12" customHeight="1">
      <c r="A670" s="1"/>
      <c r="B670" s="855" t="s">
        <v>511</v>
      </c>
      <c r="C670" s="855"/>
      <c r="D670" s="855"/>
      <c r="E670" s="855"/>
      <c r="F670" s="855"/>
      <c r="G670" s="855"/>
      <c r="H670" s="855"/>
      <c r="I670" s="855"/>
      <c r="J670" s="855"/>
      <c r="K670" s="855"/>
      <c r="L670" s="855"/>
      <c r="M670" s="855"/>
      <c r="N670" s="855"/>
      <c r="O670" s="855"/>
      <c r="P670" s="855"/>
      <c r="Q670" s="855"/>
      <c r="R670" s="855"/>
      <c r="S670" s="855"/>
      <c r="T670" s="855"/>
      <c r="U670" s="855"/>
      <c r="V670" s="855"/>
      <c r="W670" s="855"/>
      <c r="X670" s="855"/>
      <c r="Y670" s="855"/>
      <c r="Z670" s="855"/>
      <c r="AA670" s="855"/>
      <c r="AB670" s="855"/>
      <c r="AC670" s="855"/>
      <c r="AD670" s="855"/>
      <c r="AE670" s="855"/>
      <c r="AF670" s="855"/>
      <c r="AG670" s="855"/>
      <c r="AH670" s="855"/>
      <c r="AI670" s="1"/>
    </row>
    <row r="671" spans="1:35" ht="12" customHeight="1">
      <c r="A671" s="1"/>
      <c r="B671" s="232"/>
      <c r="C671" s="232"/>
      <c r="D671" s="232"/>
      <c r="E671" s="232"/>
      <c r="F671" s="232"/>
      <c r="G671" s="232"/>
      <c r="H671" s="232"/>
      <c r="I671" s="232"/>
      <c r="J671" s="232"/>
      <c r="K671" s="232"/>
      <c r="L671" s="232"/>
      <c r="M671" s="232"/>
      <c r="N671" s="232"/>
      <c r="O671" s="232"/>
      <c r="P671" s="232"/>
      <c r="Q671" s="232"/>
      <c r="R671" s="232"/>
      <c r="S671" s="232"/>
      <c r="T671" s="232"/>
      <c r="U671" s="232"/>
      <c r="V671" s="232"/>
      <c r="W671" s="232"/>
      <c r="X671" s="232"/>
      <c r="Y671" s="232"/>
      <c r="Z671" s="232"/>
      <c r="AA671" s="232"/>
      <c r="AB671" s="232"/>
      <c r="AC671" s="232"/>
      <c r="AD671" s="232"/>
      <c r="AE671" s="232"/>
      <c r="AF671" s="232"/>
      <c r="AG671" s="232"/>
      <c r="AH671" s="232"/>
      <c r="AI671" s="1"/>
    </row>
    <row r="672" spans="2:34" ht="15.7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spans="2:34" ht="21" customHeight="1">
      <c r="B673" s="339"/>
      <c r="C673" s="438" t="s">
        <v>189</v>
      </c>
      <c r="D673" s="438"/>
      <c r="E673" s="438"/>
      <c r="F673" s="438"/>
      <c r="G673" s="438"/>
      <c r="H673" s="438"/>
      <c r="I673" s="438"/>
      <c r="J673" s="438"/>
      <c r="K673" s="438"/>
      <c r="L673" s="438"/>
      <c r="M673" s="438"/>
      <c r="N673" s="438"/>
      <c r="O673" s="438"/>
      <c r="P673" s="438"/>
      <c r="Q673" s="438"/>
      <c r="R673" s="438"/>
      <c r="S673" s="438"/>
      <c r="T673" s="438"/>
      <c r="U673" s="438"/>
      <c r="V673" s="438"/>
      <c r="W673" s="438"/>
      <c r="X673" s="438"/>
      <c r="Y673" s="438"/>
      <c r="Z673" s="438"/>
      <c r="AA673" s="438"/>
      <c r="AB673" s="438"/>
      <c r="AC673" s="438"/>
      <c r="AD673" s="438"/>
      <c r="AE673" s="428" t="s">
        <v>616</v>
      </c>
      <c r="AF673" s="429"/>
      <c r="AG673" s="429"/>
      <c r="AH673" s="430"/>
    </row>
    <row r="674" spans="2:34" ht="10.95" customHeight="1">
      <c r="B674" s="339"/>
      <c r="C674" s="438"/>
      <c r="D674" s="438"/>
      <c r="E674" s="438"/>
      <c r="F674" s="438"/>
      <c r="G674" s="438"/>
      <c r="H674" s="438"/>
      <c r="I674" s="438"/>
      <c r="J674" s="438"/>
      <c r="K674" s="438"/>
      <c r="L674" s="438"/>
      <c r="M674" s="438"/>
      <c r="N674" s="438"/>
      <c r="O674" s="438"/>
      <c r="P674" s="438"/>
      <c r="Q674" s="438"/>
      <c r="R674" s="438"/>
      <c r="S674" s="438"/>
      <c r="T674" s="438"/>
      <c r="U674" s="438"/>
      <c r="V674" s="438"/>
      <c r="W674" s="438"/>
      <c r="X674" s="438"/>
      <c r="Y674" s="438"/>
      <c r="Z674" s="438"/>
      <c r="AA674" s="438"/>
      <c r="AB674" s="438"/>
      <c r="AC674" s="438"/>
      <c r="AD674" s="438"/>
      <c r="AE674" s="431"/>
      <c r="AF674" s="432"/>
      <c r="AG674" s="432"/>
      <c r="AH674" s="433"/>
    </row>
    <row r="675" spans="2:34" ht="26.4" customHeight="1">
      <c r="B675" s="339"/>
      <c r="C675" s="421" t="s">
        <v>193</v>
      </c>
      <c r="D675" s="421"/>
      <c r="E675" s="421"/>
      <c r="F675" s="421"/>
      <c r="G675" s="421"/>
      <c r="H675" s="421"/>
      <c r="I675" s="421"/>
      <c r="J675" s="421"/>
      <c r="K675" s="421"/>
      <c r="L675" s="421"/>
      <c r="M675" s="421"/>
      <c r="N675" s="421"/>
      <c r="O675" s="421"/>
      <c r="P675" s="421"/>
      <c r="Q675" s="421"/>
      <c r="R675" s="421"/>
      <c r="S675" s="421"/>
      <c r="T675" s="421"/>
      <c r="U675" s="421"/>
      <c r="V675" s="421"/>
      <c r="W675" s="421"/>
      <c r="X675" s="421"/>
      <c r="Y675" s="421"/>
      <c r="Z675" s="421"/>
      <c r="AA675" s="421"/>
      <c r="AB675" s="421"/>
      <c r="AC675" s="421"/>
      <c r="AD675" s="421"/>
      <c r="AE675" s="434"/>
      <c r="AF675" s="435"/>
      <c r="AG675" s="435"/>
      <c r="AH675" s="436"/>
    </row>
    <row r="676" spans="2:34" ht="10.2" customHeight="1">
      <c r="B676" s="339"/>
      <c r="C676" s="425"/>
      <c r="D676" s="426"/>
      <c r="E676" s="426"/>
      <c r="F676" s="426"/>
      <c r="G676" s="426"/>
      <c r="H676" s="426"/>
      <c r="I676" s="426"/>
      <c r="J676" s="426"/>
      <c r="K676" s="426"/>
      <c r="L676" s="426"/>
      <c r="M676" s="426"/>
      <c r="N676" s="426"/>
      <c r="O676" s="426"/>
      <c r="P676" s="426"/>
      <c r="Q676" s="426"/>
      <c r="R676" s="426"/>
      <c r="S676" s="426"/>
      <c r="T676" s="426"/>
      <c r="U676" s="426"/>
      <c r="V676" s="426"/>
      <c r="W676" s="426"/>
      <c r="X676" s="426"/>
      <c r="Y676" s="426"/>
      <c r="Z676" s="426"/>
      <c r="AA676" s="426"/>
      <c r="AB676" s="426"/>
      <c r="AC676" s="426"/>
      <c r="AD676" s="427"/>
      <c r="AE676" s="620" t="s">
        <v>609</v>
      </c>
      <c r="AF676" s="620"/>
      <c r="AG676" s="620"/>
      <c r="AH676" s="620"/>
    </row>
    <row r="677" spans="2:34" ht="21" customHeight="1">
      <c r="B677" s="422" t="s">
        <v>512</v>
      </c>
      <c r="C677" s="423"/>
      <c r="D677" s="423"/>
      <c r="E677" s="423"/>
      <c r="F677" s="423"/>
      <c r="G677" s="423"/>
      <c r="H677" s="423"/>
      <c r="I677" s="423"/>
      <c r="J677" s="423"/>
      <c r="K677" s="423"/>
      <c r="L677" s="423"/>
      <c r="M677" s="423"/>
      <c r="N677" s="423"/>
      <c r="O677" s="423"/>
      <c r="P677" s="423"/>
      <c r="Q677" s="423"/>
      <c r="R677" s="423"/>
      <c r="S677" s="423"/>
      <c r="T677" s="423"/>
      <c r="U677" s="423"/>
      <c r="V677" s="423"/>
      <c r="W677" s="423"/>
      <c r="X677" s="423"/>
      <c r="Y677" s="423"/>
      <c r="Z677" s="423"/>
      <c r="AA677" s="423"/>
      <c r="AB677" s="423"/>
      <c r="AC677" s="423"/>
      <c r="AD677" s="423"/>
      <c r="AE677" s="423"/>
      <c r="AF677" s="423"/>
      <c r="AG677" s="423"/>
      <c r="AH677" s="424"/>
    </row>
    <row r="678" spans="2:34" ht="7.5" customHeight="1">
      <c r="B678" s="339"/>
      <c r="C678" s="339"/>
      <c r="D678" s="339"/>
      <c r="E678" s="339"/>
      <c r="F678" s="339"/>
      <c r="G678" s="339"/>
      <c r="H678" s="339"/>
      <c r="I678" s="339"/>
      <c r="J678" s="339"/>
      <c r="K678" s="339"/>
      <c r="L678" s="339"/>
      <c r="M678" s="339"/>
      <c r="N678" s="339"/>
      <c r="O678" s="339"/>
      <c r="P678" s="339"/>
      <c r="Q678" s="339"/>
      <c r="R678" s="339"/>
      <c r="S678" s="339"/>
      <c r="T678" s="339"/>
      <c r="U678" s="339"/>
      <c r="V678" s="339"/>
      <c r="W678" s="339"/>
      <c r="X678" s="339"/>
      <c r="Y678" s="339"/>
      <c r="Z678" s="339"/>
      <c r="AA678" s="339"/>
      <c r="AB678" s="339"/>
      <c r="AC678" s="339"/>
      <c r="AD678" s="339"/>
      <c r="AE678" s="339"/>
      <c r="AF678" s="339"/>
      <c r="AG678" s="339"/>
      <c r="AH678" s="339"/>
    </row>
    <row r="679" spans="2:34" ht="18" customHeight="1">
      <c r="B679" s="866"/>
      <c r="C679" s="867"/>
      <c r="D679" s="867"/>
      <c r="E679" s="867"/>
      <c r="F679" s="867"/>
      <c r="G679" s="867"/>
      <c r="H679" s="867"/>
      <c r="I679" s="867"/>
      <c r="J679" s="867"/>
      <c r="K679" s="867"/>
      <c r="L679" s="867"/>
      <c r="M679" s="867"/>
      <c r="N679" s="867"/>
      <c r="O679" s="867"/>
      <c r="P679" s="867"/>
      <c r="Q679" s="867"/>
      <c r="R679" s="867"/>
      <c r="S679" s="867"/>
      <c r="T679" s="867"/>
      <c r="U679" s="867"/>
      <c r="V679" s="867"/>
      <c r="W679" s="867"/>
      <c r="X679" s="867"/>
      <c r="Y679" s="867"/>
      <c r="Z679" s="867"/>
      <c r="AA679" s="867"/>
      <c r="AB679" s="867"/>
      <c r="AC679" s="867"/>
      <c r="AD679" s="867"/>
      <c r="AE679" s="867"/>
      <c r="AF679" s="867"/>
      <c r="AG679" s="867"/>
      <c r="AH679" s="868"/>
    </row>
    <row r="680" spans="2:34" ht="13.5" customHeight="1">
      <c r="B680" s="869"/>
      <c r="C680" s="869"/>
      <c r="D680" s="869"/>
      <c r="E680" s="869"/>
      <c r="F680" s="869"/>
      <c r="G680" s="869"/>
      <c r="H680" s="869"/>
      <c r="I680" s="869"/>
      <c r="J680" s="869"/>
      <c r="K680" s="869"/>
      <c r="L680" s="869"/>
      <c r="M680" s="869"/>
      <c r="N680" s="869"/>
      <c r="O680" s="869"/>
      <c r="P680" s="869"/>
      <c r="Q680" s="869"/>
      <c r="R680" s="869"/>
      <c r="S680" s="869"/>
      <c r="T680" s="869"/>
      <c r="U680" s="869"/>
      <c r="V680" s="869"/>
      <c r="W680" s="869"/>
      <c r="X680" s="869"/>
      <c r="Y680" s="869"/>
      <c r="Z680" s="869"/>
      <c r="AA680" s="869"/>
      <c r="AB680" s="869"/>
      <c r="AC680" s="869"/>
      <c r="AD680" s="869"/>
      <c r="AE680" s="869"/>
      <c r="AF680" s="869"/>
      <c r="AG680" s="869"/>
      <c r="AH680" s="869"/>
    </row>
    <row r="681" spans="2:34" ht="26.4" customHeight="1">
      <c r="B681" s="241" t="s">
        <v>87</v>
      </c>
      <c r="C681" s="616" t="s">
        <v>114</v>
      </c>
      <c r="D681" s="616"/>
      <c r="E681" s="616"/>
      <c r="F681" s="616"/>
      <c r="G681" s="616"/>
      <c r="H681" s="616"/>
      <c r="I681" s="616"/>
      <c r="J681" s="616"/>
      <c r="K681" s="616"/>
      <c r="L681" s="616"/>
      <c r="M681" s="616"/>
      <c r="N681" s="616"/>
      <c r="O681" s="616"/>
      <c r="P681" s="616"/>
      <c r="Q681" s="616"/>
      <c r="R681" s="616"/>
      <c r="S681" s="616"/>
      <c r="T681" s="616"/>
      <c r="U681" s="616"/>
      <c r="V681" s="616"/>
      <c r="W681" s="616"/>
      <c r="X681" s="616"/>
      <c r="Y681" s="616"/>
      <c r="Z681" s="616"/>
      <c r="AA681" s="616"/>
      <c r="AB681" s="616"/>
      <c r="AC681" s="616"/>
      <c r="AD681" s="616"/>
      <c r="AE681" s="617" t="s">
        <v>226</v>
      </c>
      <c r="AF681" s="617"/>
      <c r="AG681" s="617"/>
      <c r="AH681" s="617"/>
    </row>
    <row r="682" spans="2:34" ht="16.5" customHeight="1">
      <c r="B682" s="857" t="s">
        <v>513</v>
      </c>
      <c r="C682" s="858"/>
      <c r="D682" s="858"/>
      <c r="E682" s="858"/>
      <c r="F682" s="858"/>
      <c r="G682" s="858"/>
      <c r="H682" s="858"/>
      <c r="I682" s="858"/>
      <c r="J682" s="858"/>
      <c r="K682" s="858"/>
      <c r="L682" s="858"/>
      <c r="M682" s="858"/>
      <c r="N682" s="858"/>
      <c r="O682" s="858"/>
      <c r="P682" s="858"/>
      <c r="Q682" s="858"/>
      <c r="R682" s="858"/>
      <c r="S682" s="858"/>
      <c r="T682" s="858"/>
      <c r="U682" s="858"/>
      <c r="V682" s="858"/>
      <c r="W682" s="858"/>
      <c r="X682" s="858"/>
      <c r="Y682" s="858"/>
      <c r="Z682" s="858"/>
      <c r="AA682" s="858"/>
      <c r="AB682" s="858"/>
      <c r="AC682" s="858"/>
      <c r="AD682" s="859"/>
      <c r="AE682" s="860" t="s">
        <v>222</v>
      </c>
      <c r="AF682" s="861"/>
      <c r="AG682" s="860" t="s">
        <v>223</v>
      </c>
      <c r="AH682" s="861"/>
    </row>
    <row r="683" spans="2:34" ht="15.75" customHeight="1">
      <c r="B683" s="862" t="s">
        <v>227</v>
      </c>
      <c r="C683" s="863"/>
      <c r="D683" s="863"/>
      <c r="E683" s="863"/>
      <c r="F683" s="863"/>
      <c r="G683" s="863"/>
      <c r="H683" s="863"/>
      <c r="I683" s="863"/>
      <c r="J683" s="863"/>
      <c r="K683" s="863"/>
      <c r="L683" s="863"/>
      <c r="M683" s="863"/>
      <c r="N683" s="863"/>
      <c r="O683" s="863"/>
      <c r="P683" s="863"/>
      <c r="Q683" s="863"/>
      <c r="R683" s="863"/>
      <c r="S683" s="863"/>
      <c r="T683" s="863"/>
      <c r="U683" s="863"/>
      <c r="V683" s="863"/>
      <c r="W683" s="863"/>
      <c r="X683" s="863"/>
      <c r="Y683" s="863"/>
      <c r="Z683" s="863"/>
      <c r="AA683" s="863"/>
      <c r="AB683" s="863"/>
      <c r="AC683" s="863"/>
      <c r="AD683" s="864"/>
      <c r="AE683" s="261"/>
      <c r="AF683" s="262"/>
      <c r="AG683" s="261"/>
      <c r="AH683" s="262"/>
    </row>
    <row r="684" spans="2:34" ht="13.95" customHeight="1">
      <c r="B684" s="263" t="s">
        <v>514</v>
      </c>
      <c r="C684" s="499" t="s">
        <v>515</v>
      </c>
      <c r="D684" s="499"/>
      <c r="E684" s="499"/>
      <c r="F684" s="499"/>
      <c r="G684" s="499"/>
      <c r="H684" s="499"/>
      <c r="I684" s="499"/>
      <c r="J684" s="499"/>
      <c r="K684" s="499"/>
      <c r="L684" s="499"/>
      <c r="M684" s="499"/>
      <c r="N684" s="499"/>
      <c r="O684" s="499"/>
      <c r="P684" s="499"/>
      <c r="Q684" s="499"/>
      <c r="R684" s="499"/>
      <c r="S684" s="499"/>
      <c r="T684" s="499"/>
      <c r="U684" s="499"/>
      <c r="V684" s="499"/>
      <c r="W684" s="499"/>
      <c r="X684" s="499"/>
      <c r="Y684" s="499"/>
      <c r="Z684" s="499"/>
      <c r="AA684" s="499"/>
      <c r="AB684" s="499"/>
      <c r="AC684" s="499"/>
      <c r="AD684" s="499"/>
      <c r="AE684" s="865"/>
      <c r="AF684" s="865"/>
      <c r="AG684" s="865"/>
      <c r="AH684" s="865"/>
    </row>
    <row r="685" spans="2:34" ht="14.25" customHeight="1">
      <c r="B685" s="263"/>
      <c r="C685" s="480" t="s">
        <v>516</v>
      </c>
      <c r="D685" s="480"/>
      <c r="E685" s="480"/>
      <c r="F685" s="480"/>
      <c r="G685" s="480"/>
      <c r="H685" s="480"/>
      <c r="I685" s="480"/>
      <c r="J685" s="480"/>
      <c r="K685" s="480"/>
      <c r="L685" s="480"/>
      <c r="M685" s="480"/>
      <c r="N685" s="480"/>
      <c r="O685" s="480"/>
      <c r="P685" s="480"/>
      <c r="Q685" s="480"/>
      <c r="R685" s="480"/>
      <c r="S685" s="480"/>
      <c r="T685" s="480"/>
      <c r="U685" s="480"/>
      <c r="V685" s="480"/>
      <c r="W685" s="480"/>
      <c r="X685" s="480"/>
      <c r="Y685" s="480"/>
      <c r="Z685" s="480"/>
      <c r="AA685" s="480"/>
      <c r="AB685" s="480"/>
      <c r="AC685" s="480"/>
      <c r="AD685" s="480"/>
      <c r="AE685" s="324"/>
      <c r="AF685" s="324"/>
      <c r="AG685" s="324"/>
      <c r="AH685" s="324"/>
    </row>
    <row r="686" spans="2:34" ht="12" customHeight="1">
      <c r="B686" s="263"/>
      <c r="C686" s="499" t="s">
        <v>517</v>
      </c>
      <c r="D686" s="499"/>
      <c r="E686" s="499"/>
      <c r="F686" s="499"/>
      <c r="G686" s="499"/>
      <c r="H686" s="499"/>
      <c r="I686" s="499"/>
      <c r="J686" s="499"/>
      <c r="K686" s="499"/>
      <c r="L686" s="499"/>
      <c r="M686" s="499"/>
      <c r="N686" s="499"/>
      <c r="O686" s="499"/>
      <c r="P686" s="499"/>
      <c r="Q686" s="499"/>
      <c r="R686" s="499"/>
      <c r="S686" s="499"/>
      <c r="T686" s="499"/>
      <c r="U686" s="499"/>
      <c r="V686" s="499"/>
      <c r="W686" s="499"/>
      <c r="X686" s="499"/>
      <c r="Y686" s="499"/>
      <c r="Z686" s="499"/>
      <c r="AA686" s="499"/>
      <c r="AB686" s="499"/>
      <c r="AC686" s="499"/>
      <c r="AD686" s="499"/>
      <c r="AE686" s="324"/>
      <c r="AF686" s="324"/>
      <c r="AG686" s="324"/>
      <c r="AH686" s="324"/>
    </row>
    <row r="687" spans="2:34" ht="13.2" customHeight="1">
      <c r="B687" s="263"/>
      <c r="C687" s="499" t="s">
        <v>518</v>
      </c>
      <c r="D687" s="499"/>
      <c r="E687" s="499"/>
      <c r="F687" s="499"/>
      <c r="G687" s="499"/>
      <c r="H687" s="499"/>
      <c r="I687" s="499"/>
      <c r="J687" s="499"/>
      <c r="K687" s="499"/>
      <c r="L687" s="499"/>
      <c r="M687" s="499"/>
      <c r="N687" s="499"/>
      <c r="O687" s="499"/>
      <c r="P687" s="499"/>
      <c r="Q687" s="499"/>
      <c r="R687" s="499"/>
      <c r="S687" s="499"/>
      <c r="T687" s="499"/>
      <c r="U687" s="499"/>
      <c r="V687" s="499"/>
      <c r="W687" s="499"/>
      <c r="X687" s="499"/>
      <c r="Y687" s="499"/>
      <c r="Z687" s="499"/>
      <c r="AA687" s="499"/>
      <c r="AB687" s="499"/>
      <c r="AC687" s="499"/>
      <c r="AD687" s="499"/>
      <c r="AE687" s="324"/>
      <c r="AF687" s="324"/>
      <c r="AG687" s="324"/>
      <c r="AH687" s="324"/>
    </row>
    <row r="688" spans="2:34" ht="13.95" customHeight="1">
      <c r="B688" s="263"/>
      <c r="C688" s="499" t="s">
        <v>519</v>
      </c>
      <c r="D688" s="499"/>
      <c r="E688" s="499"/>
      <c r="F688" s="499"/>
      <c r="G688" s="499"/>
      <c r="H688" s="499"/>
      <c r="I688" s="499"/>
      <c r="J688" s="499"/>
      <c r="K688" s="499"/>
      <c r="L688" s="499"/>
      <c r="M688" s="499"/>
      <c r="N688" s="499"/>
      <c r="O688" s="499"/>
      <c r="P688" s="499"/>
      <c r="Q688" s="499"/>
      <c r="R688" s="499"/>
      <c r="S688" s="499"/>
      <c r="T688" s="499"/>
      <c r="U688" s="499"/>
      <c r="V688" s="499"/>
      <c r="W688" s="499"/>
      <c r="X688" s="499"/>
      <c r="Y688" s="499"/>
      <c r="Z688" s="499"/>
      <c r="AA688" s="499"/>
      <c r="AB688" s="499"/>
      <c r="AC688" s="499"/>
      <c r="AD688" s="499"/>
      <c r="AE688" s="324"/>
      <c r="AF688" s="324"/>
      <c r="AG688" s="324"/>
      <c r="AH688" s="324"/>
    </row>
    <row r="689" spans="2:34" ht="15" customHeight="1">
      <c r="B689" s="264"/>
      <c r="C689" s="495" t="s">
        <v>520</v>
      </c>
      <c r="D689" s="495"/>
      <c r="E689" s="495"/>
      <c r="F689" s="495"/>
      <c r="G689" s="495"/>
      <c r="H689" s="495"/>
      <c r="I689" s="495"/>
      <c r="J689" s="495"/>
      <c r="K689" s="495"/>
      <c r="L689" s="495"/>
      <c r="M689" s="495"/>
      <c r="N689" s="495"/>
      <c r="O689" s="495"/>
      <c r="P689" s="495"/>
      <c r="Q689" s="495"/>
      <c r="R689" s="495"/>
      <c r="S689" s="495"/>
      <c r="T689" s="495"/>
      <c r="U689" s="495"/>
      <c r="V689" s="495"/>
      <c r="W689" s="495"/>
      <c r="X689" s="495"/>
      <c r="Y689" s="495"/>
      <c r="Z689" s="495"/>
      <c r="AA689" s="495"/>
      <c r="AB689" s="495"/>
      <c r="AC689" s="495"/>
      <c r="AD689" s="495"/>
      <c r="AE689" s="491">
        <f>SUM(AE685:AF688)</f>
        <v>0</v>
      </c>
      <c r="AF689" s="491"/>
      <c r="AG689" s="491">
        <f>SUM(AG685:AH688)</f>
        <v>0</v>
      </c>
      <c r="AH689" s="491"/>
    </row>
    <row r="690" spans="2:34" ht="13.2" customHeight="1">
      <c r="B690" s="463" t="s">
        <v>117</v>
      </c>
      <c r="C690" s="463"/>
      <c r="D690" s="463"/>
      <c r="E690" s="463"/>
      <c r="F690" s="463"/>
      <c r="G690" s="463"/>
      <c r="H690" s="463"/>
      <c r="I690" s="463"/>
      <c r="J690" s="463"/>
      <c r="K690" s="463"/>
      <c r="L690" s="463"/>
      <c r="M690" s="463"/>
      <c r="N690" s="463"/>
      <c r="O690" s="463"/>
      <c r="P690" s="463"/>
      <c r="Q690" s="463"/>
      <c r="R690" s="463"/>
      <c r="S690" s="463"/>
      <c r="T690" s="463"/>
      <c r="U690" s="463"/>
      <c r="V690" s="463"/>
      <c r="W690" s="463"/>
      <c r="X690" s="463"/>
      <c r="Y690" s="463"/>
      <c r="Z690" s="463"/>
      <c r="AA690" s="463"/>
      <c r="AB690" s="463"/>
      <c r="AC690" s="463"/>
      <c r="AD690" s="463"/>
      <c r="AE690" s="788"/>
      <c r="AF690" s="788"/>
      <c r="AG690" s="788"/>
      <c r="AH690" s="788"/>
    </row>
    <row r="691" spans="2:34" ht="14.4" customHeight="1">
      <c r="B691" s="263" t="s">
        <v>521</v>
      </c>
      <c r="C691" s="499" t="s">
        <v>522</v>
      </c>
      <c r="D691" s="499"/>
      <c r="E691" s="499"/>
      <c r="F691" s="499"/>
      <c r="G691" s="499"/>
      <c r="H691" s="499"/>
      <c r="I691" s="499"/>
      <c r="J691" s="499"/>
      <c r="K691" s="499"/>
      <c r="L691" s="499"/>
      <c r="M691" s="499"/>
      <c r="N691" s="499"/>
      <c r="O691" s="499"/>
      <c r="P691" s="499"/>
      <c r="Q691" s="499"/>
      <c r="R691" s="499"/>
      <c r="S691" s="499"/>
      <c r="T691" s="499"/>
      <c r="U691" s="499"/>
      <c r="V691" s="499"/>
      <c r="W691" s="499"/>
      <c r="X691" s="499"/>
      <c r="Y691" s="499"/>
      <c r="Z691" s="499"/>
      <c r="AA691" s="499"/>
      <c r="AB691" s="499"/>
      <c r="AC691" s="499"/>
      <c r="AD691" s="499"/>
      <c r="AE691" s="324"/>
      <c r="AF691" s="324"/>
      <c r="AG691" s="324"/>
      <c r="AH691" s="324"/>
    </row>
    <row r="692" spans="2:34" ht="15.6" customHeight="1">
      <c r="B692" s="239"/>
      <c r="C692" s="495" t="s">
        <v>118</v>
      </c>
      <c r="D692" s="495"/>
      <c r="E692" s="495"/>
      <c r="F692" s="495"/>
      <c r="G692" s="495"/>
      <c r="H692" s="495"/>
      <c r="I692" s="495"/>
      <c r="J692" s="495"/>
      <c r="K692" s="495"/>
      <c r="L692" s="495"/>
      <c r="M692" s="495"/>
      <c r="N692" s="495"/>
      <c r="O692" s="495"/>
      <c r="P692" s="495"/>
      <c r="Q692" s="495"/>
      <c r="R692" s="495"/>
      <c r="S692" s="495"/>
      <c r="T692" s="495"/>
      <c r="U692" s="495"/>
      <c r="V692" s="495"/>
      <c r="W692" s="495"/>
      <c r="X692" s="495"/>
      <c r="Y692" s="495"/>
      <c r="Z692" s="495"/>
      <c r="AA692" s="495"/>
      <c r="AB692" s="495"/>
      <c r="AC692" s="495"/>
      <c r="AD692" s="495"/>
      <c r="AE692" s="491">
        <f>AE691</f>
        <v>0</v>
      </c>
      <c r="AF692" s="491"/>
      <c r="AG692" s="491">
        <f>AG691</f>
        <v>0</v>
      </c>
      <c r="AH692" s="491"/>
    </row>
    <row r="693" spans="2:34" ht="13.95" customHeight="1">
      <c r="B693" s="511" t="s">
        <v>119</v>
      </c>
      <c r="C693" s="511"/>
      <c r="D693" s="511"/>
      <c r="E693" s="511"/>
      <c r="F693" s="511"/>
      <c r="G693" s="511"/>
      <c r="H693" s="511"/>
      <c r="I693" s="511"/>
      <c r="J693" s="511"/>
      <c r="K693" s="511"/>
      <c r="L693" s="511"/>
      <c r="M693" s="511"/>
      <c r="N693" s="511"/>
      <c r="O693" s="511"/>
      <c r="P693" s="511"/>
      <c r="Q693" s="511"/>
      <c r="R693" s="511"/>
      <c r="S693" s="511"/>
      <c r="T693" s="511"/>
      <c r="U693" s="511"/>
      <c r="V693" s="511"/>
      <c r="W693" s="511"/>
      <c r="X693" s="511"/>
      <c r="Y693" s="511"/>
      <c r="Z693" s="511"/>
      <c r="AA693" s="511"/>
      <c r="AB693" s="511"/>
      <c r="AC693" s="511"/>
      <c r="AD693" s="511"/>
      <c r="AE693" s="786"/>
      <c r="AF693" s="786"/>
      <c r="AG693" s="786"/>
      <c r="AH693" s="786"/>
    </row>
    <row r="694" spans="2:34" ht="13.5" customHeight="1">
      <c r="B694" s="263" t="s">
        <v>523</v>
      </c>
      <c r="C694" s="480" t="s">
        <v>524</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499"/>
      <c r="AD694" s="499"/>
      <c r="AE694" s="324"/>
      <c r="AF694" s="324"/>
      <c r="AG694" s="324"/>
      <c r="AH694" s="324"/>
    </row>
    <row r="695" spans="2:34" ht="24.75" customHeight="1">
      <c r="B695" s="263" t="s">
        <v>525</v>
      </c>
      <c r="C695" s="870" t="s">
        <v>526</v>
      </c>
      <c r="D695" s="531"/>
      <c r="E695" s="531"/>
      <c r="F695" s="531"/>
      <c r="G695" s="531"/>
      <c r="H695" s="531"/>
      <c r="I695" s="531"/>
      <c r="J695" s="531"/>
      <c r="K695" s="531"/>
      <c r="L695" s="531"/>
      <c r="M695" s="531"/>
      <c r="N695" s="531"/>
      <c r="O695" s="531"/>
      <c r="P695" s="531"/>
      <c r="Q695" s="531"/>
      <c r="R695" s="531"/>
      <c r="S695" s="531"/>
      <c r="T695" s="531"/>
      <c r="U695" s="531"/>
      <c r="V695" s="531"/>
      <c r="W695" s="531"/>
      <c r="X695" s="531"/>
      <c r="Y695" s="531"/>
      <c r="Z695" s="531"/>
      <c r="AA695" s="531"/>
      <c r="AB695" s="531"/>
      <c r="AC695" s="531"/>
      <c r="AD695" s="532"/>
      <c r="AE695" s="528"/>
      <c r="AF695" s="529"/>
      <c r="AG695" s="528"/>
      <c r="AH695" s="529"/>
    </row>
    <row r="696" spans="2:34" ht="24.6" customHeight="1">
      <c r="B696" s="263" t="s">
        <v>527</v>
      </c>
      <c r="C696" s="480" t="s">
        <v>238</v>
      </c>
      <c r="D696" s="480"/>
      <c r="E696" s="480"/>
      <c r="F696" s="480"/>
      <c r="G696" s="480"/>
      <c r="H696" s="480"/>
      <c r="I696" s="480"/>
      <c r="J696" s="480"/>
      <c r="K696" s="480"/>
      <c r="L696" s="480"/>
      <c r="M696" s="480"/>
      <c r="N696" s="480"/>
      <c r="O696" s="480"/>
      <c r="P696" s="480"/>
      <c r="Q696" s="480"/>
      <c r="R696" s="480"/>
      <c r="S696" s="480"/>
      <c r="T696" s="480"/>
      <c r="U696" s="480"/>
      <c r="V696" s="480"/>
      <c r="W696" s="480"/>
      <c r="X696" s="480"/>
      <c r="Y696" s="480"/>
      <c r="Z696" s="480"/>
      <c r="AA696" s="480"/>
      <c r="AB696" s="480"/>
      <c r="AC696" s="480"/>
      <c r="AD696" s="480"/>
      <c r="AE696" s="324"/>
      <c r="AF696" s="324"/>
      <c r="AG696" s="324"/>
      <c r="AH696" s="324"/>
    </row>
    <row r="697" spans="2:34" ht="15.6" customHeight="1">
      <c r="B697" s="263" t="s">
        <v>528</v>
      </c>
      <c r="C697" s="499" t="s">
        <v>529</v>
      </c>
      <c r="D697" s="499"/>
      <c r="E697" s="499"/>
      <c r="F697" s="499"/>
      <c r="G697" s="499"/>
      <c r="H697" s="499"/>
      <c r="I697" s="499"/>
      <c r="J697" s="499"/>
      <c r="K697" s="499"/>
      <c r="L697" s="499"/>
      <c r="M697" s="499"/>
      <c r="N697" s="499"/>
      <c r="O697" s="499"/>
      <c r="P697" s="499"/>
      <c r="Q697" s="499"/>
      <c r="R697" s="499"/>
      <c r="S697" s="499"/>
      <c r="T697" s="499"/>
      <c r="U697" s="499"/>
      <c r="V697" s="499"/>
      <c r="W697" s="499"/>
      <c r="X697" s="499"/>
      <c r="Y697" s="499"/>
      <c r="Z697" s="499"/>
      <c r="AA697" s="499"/>
      <c r="AB697" s="499"/>
      <c r="AC697" s="499"/>
      <c r="AD697" s="499"/>
      <c r="AE697" s="324"/>
      <c r="AF697" s="324"/>
      <c r="AG697" s="324"/>
      <c r="AH697" s="324"/>
    </row>
    <row r="698" spans="2:34" ht="15.6" customHeight="1">
      <c r="B698" s="239"/>
      <c r="C698" s="621" t="s">
        <v>120</v>
      </c>
      <c r="D698" s="621"/>
      <c r="E698" s="621"/>
      <c r="F698" s="621"/>
      <c r="G698" s="621"/>
      <c r="H698" s="621"/>
      <c r="I698" s="621"/>
      <c r="J698" s="621"/>
      <c r="K698" s="621"/>
      <c r="L698" s="621"/>
      <c r="M698" s="621"/>
      <c r="N698" s="621"/>
      <c r="O698" s="621"/>
      <c r="P698" s="621"/>
      <c r="Q698" s="621"/>
      <c r="R698" s="621"/>
      <c r="S698" s="621"/>
      <c r="T698" s="621"/>
      <c r="U698" s="621"/>
      <c r="V698" s="621"/>
      <c r="W698" s="621"/>
      <c r="X698" s="621"/>
      <c r="Y698" s="621"/>
      <c r="Z698" s="621"/>
      <c r="AA698" s="621"/>
      <c r="AB698" s="621"/>
      <c r="AC698" s="621"/>
      <c r="AD698" s="621"/>
      <c r="AE698" s="491">
        <f>SUM(AE694:AF697)</f>
        <v>0</v>
      </c>
      <c r="AF698" s="491"/>
      <c r="AG698" s="491">
        <f>SUM(AG694:AH697)</f>
        <v>0</v>
      </c>
      <c r="AH698" s="491"/>
    </row>
    <row r="699" spans="2:34" ht="16.2" customHeight="1">
      <c r="B699" s="323" t="s">
        <v>121</v>
      </c>
      <c r="C699" s="323"/>
      <c r="D699" s="323"/>
      <c r="E699" s="323"/>
      <c r="F699" s="323"/>
      <c r="G699" s="323"/>
      <c r="H699" s="323"/>
      <c r="I699" s="323"/>
      <c r="J699" s="323"/>
      <c r="K699" s="323"/>
      <c r="L699" s="323"/>
      <c r="M699" s="323"/>
      <c r="N699" s="323"/>
      <c r="O699" s="323"/>
      <c r="P699" s="323"/>
      <c r="Q699" s="323"/>
      <c r="R699" s="323"/>
      <c r="S699" s="323"/>
      <c r="T699" s="323"/>
      <c r="U699" s="323"/>
      <c r="V699" s="323"/>
      <c r="W699" s="323"/>
      <c r="X699" s="323"/>
      <c r="Y699" s="323"/>
      <c r="Z699" s="323"/>
      <c r="AA699" s="323"/>
      <c r="AB699" s="323"/>
      <c r="AC699" s="323"/>
      <c r="AD699" s="323"/>
      <c r="AE699" s="491">
        <f>AE689+AE692+AE698</f>
        <v>0</v>
      </c>
      <c r="AF699" s="491"/>
      <c r="AG699" s="491">
        <f>AG689+AG692+AG698</f>
        <v>0</v>
      </c>
      <c r="AH699" s="491"/>
    </row>
    <row r="700" spans="2:34" ht="16.2" customHeight="1">
      <c r="B700" s="323" t="s">
        <v>239</v>
      </c>
      <c r="C700" s="323"/>
      <c r="D700" s="323"/>
      <c r="E700" s="323"/>
      <c r="F700" s="323"/>
      <c r="G700" s="323"/>
      <c r="H700" s="323"/>
      <c r="I700" s="323"/>
      <c r="J700" s="323"/>
      <c r="K700" s="323"/>
      <c r="L700" s="323"/>
      <c r="M700" s="323"/>
      <c r="N700" s="323"/>
      <c r="O700" s="323"/>
      <c r="P700" s="323"/>
      <c r="Q700" s="323"/>
      <c r="R700" s="323"/>
      <c r="S700" s="323"/>
      <c r="T700" s="323"/>
      <c r="U700" s="323"/>
      <c r="V700" s="323"/>
      <c r="W700" s="323"/>
      <c r="X700" s="323"/>
      <c r="Y700" s="323"/>
      <c r="Z700" s="323"/>
      <c r="AA700" s="323"/>
      <c r="AB700" s="323"/>
      <c r="AC700" s="323"/>
      <c r="AD700" s="323"/>
      <c r="AE700" s="487"/>
      <c r="AF700" s="487"/>
      <c r="AG700" s="487"/>
      <c r="AH700" s="487"/>
    </row>
    <row r="701" spans="2:34" ht="17.4" customHeight="1">
      <c r="B701" s="323" t="s">
        <v>122</v>
      </c>
      <c r="C701" s="323"/>
      <c r="D701" s="323"/>
      <c r="E701" s="323"/>
      <c r="F701" s="323"/>
      <c r="G701" s="323"/>
      <c r="H701" s="323"/>
      <c r="I701" s="323"/>
      <c r="J701" s="323"/>
      <c r="K701" s="323"/>
      <c r="L701" s="323"/>
      <c r="M701" s="323"/>
      <c r="N701" s="323"/>
      <c r="O701" s="323"/>
      <c r="P701" s="323"/>
      <c r="Q701" s="323"/>
      <c r="R701" s="323"/>
      <c r="S701" s="323"/>
      <c r="T701" s="323"/>
      <c r="U701" s="323"/>
      <c r="V701" s="323"/>
      <c r="W701" s="323"/>
      <c r="X701" s="323"/>
      <c r="Y701" s="323"/>
      <c r="Z701" s="323"/>
      <c r="AA701" s="323"/>
      <c r="AB701" s="323"/>
      <c r="AC701" s="323"/>
      <c r="AD701" s="323"/>
      <c r="AE701" s="327">
        <f>AE699+AG699+AE700+AG700</f>
        <v>0</v>
      </c>
      <c r="AF701" s="328"/>
      <c r="AG701" s="328"/>
      <c r="AH701" s="329"/>
    </row>
    <row r="702" spans="2:34" ht="15.75">
      <c r="B702" s="340" t="s">
        <v>240</v>
      </c>
      <c r="C702" s="340"/>
      <c r="D702" s="340"/>
      <c r="E702" s="340"/>
      <c r="F702" s="340"/>
      <c r="G702" s="340"/>
      <c r="H702" s="340"/>
      <c r="I702" s="340"/>
      <c r="J702" s="340"/>
      <c r="K702" s="340"/>
      <c r="L702" s="340"/>
      <c r="M702" s="340"/>
      <c r="N702" s="340"/>
      <c r="O702" s="340"/>
      <c r="P702" s="340"/>
      <c r="Q702" s="340"/>
      <c r="R702" s="340"/>
      <c r="S702" s="340"/>
      <c r="T702" s="340"/>
      <c r="U702" s="340"/>
      <c r="V702" s="340"/>
      <c r="W702" s="340"/>
      <c r="X702" s="340"/>
      <c r="Y702" s="340"/>
      <c r="Z702" s="340"/>
      <c r="AA702" s="340"/>
      <c r="AB702" s="340"/>
      <c r="AC702" s="340"/>
      <c r="AD702" s="340"/>
      <c r="AE702" s="340"/>
      <c r="AF702" s="340"/>
      <c r="AG702" s="340"/>
      <c r="AH702" s="340"/>
    </row>
    <row r="703" spans="2:34" ht="19.5" customHeight="1">
      <c r="B703" s="874" t="s">
        <v>530</v>
      </c>
      <c r="C703" s="874"/>
      <c r="D703" s="874"/>
      <c r="E703" s="874"/>
      <c r="F703" s="874"/>
      <c r="G703" s="874"/>
      <c r="H703" s="874"/>
      <c r="I703" s="874"/>
      <c r="J703" s="874"/>
      <c r="K703" s="874"/>
      <c r="L703" s="874"/>
      <c r="M703" s="874"/>
      <c r="N703" s="874"/>
      <c r="O703" s="874"/>
      <c r="P703" s="874"/>
      <c r="Q703" s="874"/>
      <c r="R703" s="874"/>
      <c r="S703" s="874"/>
      <c r="T703" s="874"/>
      <c r="U703" s="874"/>
      <c r="V703" s="874"/>
      <c r="W703" s="874"/>
      <c r="X703" s="874"/>
      <c r="Y703" s="874"/>
      <c r="Z703" s="874"/>
      <c r="AA703" s="874"/>
      <c r="AB703" s="874"/>
      <c r="AC703" s="874"/>
      <c r="AD703" s="874"/>
      <c r="AE703" s="874"/>
      <c r="AF703" s="874"/>
      <c r="AG703" s="874"/>
      <c r="AH703" s="874"/>
    </row>
    <row r="704" spans="2:34" ht="15.7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spans="2:34" ht="15.7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spans="2:34" ht="15.7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spans="2:34" ht="15.7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spans="2:34" ht="15.7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spans="2:34" ht="15.7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spans="2:34" ht="15.7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spans="2:34" ht="15.7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spans="2:34" ht="15.7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spans="2:34" ht="15.7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spans="2:34" ht="15.7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spans="2:34" ht="15.7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spans="2:34" ht="15.7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spans="2:34" ht="15.7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spans="2:34" ht="15.7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spans="2:34" ht="15.7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spans="2:34" ht="15.7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spans="2:34" ht="15.7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spans="2:34" ht="15.7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spans="2:34" ht="15.7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spans="2:34" ht="26.4" customHeight="1">
      <c r="B724" s="339"/>
      <c r="C724" s="438" t="s">
        <v>189</v>
      </c>
      <c r="D724" s="438"/>
      <c r="E724" s="438"/>
      <c r="F724" s="438"/>
      <c r="G724" s="438"/>
      <c r="H724" s="438"/>
      <c r="I724" s="438"/>
      <c r="J724" s="438"/>
      <c r="K724" s="438"/>
      <c r="L724" s="438"/>
      <c r="M724" s="438"/>
      <c r="N724" s="438"/>
      <c r="O724" s="438"/>
      <c r="P724" s="438"/>
      <c r="Q724" s="438"/>
      <c r="R724" s="438"/>
      <c r="S724" s="438"/>
      <c r="T724" s="438"/>
      <c r="U724" s="438"/>
      <c r="V724" s="438"/>
      <c r="W724" s="438"/>
      <c r="X724" s="438"/>
      <c r="Y724" s="438"/>
      <c r="Z724" s="438"/>
      <c r="AA724" s="438"/>
      <c r="AB724" s="438"/>
      <c r="AC724" s="438"/>
      <c r="AD724" s="438"/>
      <c r="AE724" s="787" t="s">
        <v>123</v>
      </c>
      <c r="AF724" s="787"/>
      <c r="AG724" s="787"/>
      <c r="AH724" s="787"/>
    </row>
    <row r="725" spans="2:34" ht="28.95" customHeight="1">
      <c r="B725" s="339"/>
      <c r="C725" s="421" t="s">
        <v>190</v>
      </c>
      <c r="D725" s="421"/>
      <c r="E725" s="421"/>
      <c r="F725" s="421"/>
      <c r="G725" s="421"/>
      <c r="H725" s="421"/>
      <c r="I725" s="421"/>
      <c r="J725" s="421"/>
      <c r="K725" s="421"/>
      <c r="L725" s="421"/>
      <c r="M725" s="421"/>
      <c r="N725" s="421"/>
      <c r="O725" s="421"/>
      <c r="P725" s="421"/>
      <c r="Q725" s="421"/>
      <c r="R725" s="421"/>
      <c r="S725" s="421"/>
      <c r="T725" s="421"/>
      <c r="U725" s="421"/>
      <c r="V725" s="421"/>
      <c r="W725" s="421"/>
      <c r="X725" s="421"/>
      <c r="Y725" s="421"/>
      <c r="Z725" s="421"/>
      <c r="AA725" s="421"/>
      <c r="AB725" s="421"/>
      <c r="AC725" s="421"/>
      <c r="AD725" s="421"/>
      <c r="AE725" s="787"/>
      <c r="AF725" s="787"/>
      <c r="AG725" s="787"/>
      <c r="AH725" s="787"/>
    </row>
    <row r="726" spans="2:34" ht="15.75">
      <c r="B726" s="1"/>
      <c r="C726" s="339"/>
      <c r="D726" s="339"/>
      <c r="E726" s="339"/>
      <c r="F726" s="339"/>
      <c r="G726" s="339"/>
      <c r="H726" s="339"/>
      <c r="I726" s="339"/>
      <c r="J726" s="339"/>
      <c r="K726" s="339"/>
      <c r="L726" s="339"/>
      <c r="M726" s="339"/>
      <c r="N726" s="339"/>
      <c r="O726" s="339"/>
      <c r="P726" s="339"/>
      <c r="Q726" s="339"/>
      <c r="R726" s="339"/>
      <c r="S726" s="339"/>
      <c r="T726" s="339"/>
      <c r="U726" s="339"/>
      <c r="V726" s="339"/>
      <c r="W726" s="339"/>
      <c r="X726" s="339"/>
      <c r="Y726" s="339"/>
      <c r="Z726" s="339"/>
      <c r="AA726" s="339"/>
      <c r="AB726" s="339"/>
      <c r="AC726" s="339"/>
      <c r="AD726" s="339"/>
      <c r="AE726" s="620" t="s">
        <v>609</v>
      </c>
      <c r="AF726" s="620"/>
      <c r="AG726" s="620"/>
      <c r="AH726" s="620"/>
    </row>
    <row r="727" spans="2:34" ht="15.75">
      <c r="B727" s="871"/>
      <c r="C727" s="872"/>
      <c r="D727" s="872"/>
      <c r="E727" s="872"/>
      <c r="F727" s="872"/>
      <c r="G727" s="872"/>
      <c r="H727" s="872"/>
      <c r="I727" s="872"/>
      <c r="J727" s="872"/>
      <c r="K727" s="872"/>
      <c r="L727" s="872"/>
      <c r="M727" s="872"/>
      <c r="N727" s="872"/>
      <c r="O727" s="872"/>
      <c r="P727" s="872"/>
      <c r="Q727" s="872"/>
      <c r="R727" s="872"/>
      <c r="S727" s="872"/>
      <c r="T727" s="872"/>
      <c r="U727" s="872"/>
      <c r="V727" s="872"/>
      <c r="W727" s="872"/>
      <c r="X727" s="872"/>
      <c r="Y727" s="872"/>
      <c r="Z727" s="872"/>
      <c r="AA727" s="872"/>
      <c r="AB727" s="872"/>
      <c r="AC727" s="872"/>
      <c r="AD727" s="872"/>
      <c r="AE727" s="872"/>
      <c r="AF727" s="872"/>
      <c r="AG727" s="872"/>
      <c r="AH727" s="873"/>
    </row>
    <row r="728" spans="2:34" ht="8.25" customHeight="1">
      <c r="B728" s="872"/>
      <c r="C728" s="872"/>
      <c r="D728" s="872"/>
      <c r="E728" s="872"/>
      <c r="F728" s="872"/>
      <c r="G728" s="872"/>
      <c r="H728" s="872"/>
      <c r="I728" s="872"/>
      <c r="J728" s="872"/>
      <c r="K728" s="872"/>
      <c r="L728" s="872"/>
      <c r="M728" s="872"/>
      <c r="N728" s="872"/>
      <c r="O728" s="872"/>
      <c r="P728" s="872"/>
      <c r="Q728" s="872"/>
      <c r="R728" s="872"/>
      <c r="S728" s="872"/>
      <c r="T728" s="872"/>
      <c r="U728" s="872"/>
      <c r="V728" s="872"/>
      <c r="W728" s="872"/>
      <c r="X728" s="872"/>
      <c r="Y728" s="872"/>
      <c r="Z728" s="872"/>
      <c r="AA728" s="872"/>
      <c r="AB728" s="872"/>
      <c r="AC728" s="872"/>
      <c r="AD728" s="872"/>
      <c r="AE728" s="872"/>
      <c r="AF728" s="872"/>
      <c r="AG728" s="872"/>
      <c r="AH728" s="872"/>
    </row>
    <row r="729" spans="2:34" ht="15.75">
      <c r="B729" s="493" t="s">
        <v>241</v>
      </c>
      <c r="C729" s="493"/>
      <c r="D729" s="493"/>
      <c r="E729" s="493"/>
      <c r="F729" s="493"/>
      <c r="G729" s="493"/>
      <c r="H729" s="493"/>
      <c r="I729" s="493"/>
      <c r="J729" s="493"/>
      <c r="K729" s="493"/>
      <c r="L729" s="493"/>
      <c r="M729" s="493"/>
      <c r="N729" s="493"/>
      <c r="O729" s="493"/>
      <c r="P729" s="493"/>
      <c r="Q729" s="493"/>
      <c r="R729" s="493"/>
      <c r="S729" s="493"/>
      <c r="T729" s="493"/>
      <c r="U729" s="493"/>
      <c r="V729" s="493"/>
      <c r="W729" s="493"/>
      <c r="X729" s="493"/>
      <c r="Y729" s="493"/>
      <c r="Z729" s="493"/>
      <c r="AA729" s="493"/>
      <c r="AB729" s="493"/>
      <c r="AC729" s="493"/>
      <c r="AD729" s="493"/>
      <c r="AE729" s="493"/>
      <c r="AF729" s="493"/>
      <c r="AG729" s="493"/>
      <c r="AH729" s="493"/>
    </row>
    <row r="730" spans="2:34" ht="28.95" customHeight="1">
      <c r="B730" s="234" t="s">
        <v>242</v>
      </c>
      <c r="C730" s="644" t="s">
        <v>221</v>
      </c>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22" t="s">
        <v>222</v>
      </c>
      <c r="AF730" s="622"/>
      <c r="AG730" s="622" t="s">
        <v>223</v>
      </c>
      <c r="AH730" s="622"/>
    </row>
    <row r="731" spans="2:34" ht="16.95" customHeight="1">
      <c r="B731" s="239">
        <v>1</v>
      </c>
      <c r="C731" s="499" t="s">
        <v>243</v>
      </c>
      <c r="D731" s="499"/>
      <c r="E731" s="499"/>
      <c r="F731" s="499"/>
      <c r="G731" s="499"/>
      <c r="H731" s="499"/>
      <c r="I731" s="499"/>
      <c r="J731" s="499"/>
      <c r="K731" s="499"/>
      <c r="L731" s="499"/>
      <c r="M731" s="499"/>
      <c r="N731" s="499"/>
      <c r="O731" s="499"/>
      <c r="P731" s="499"/>
      <c r="Q731" s="499"/>
      <c r="R731" s="499"/>
      <c r="S731" s="499"/>
      <c r="T731" s="499"/>
      <c r="U731" s="499"/>
      <c r="V731" s="499"/>
      <c r="W731" s="499"/>
      <c r="X731" s="499"/>
      <c r="Y731" s="499"/>
      <c r="Z731" s="499"/>
      <c r="AA731" s="499"/>
      <c r="AB731" s="499"/>
      <c r="AC731" s="499"/>
      <c r="AD731" s="499"/>
      <c r="AE731" s="343"/>
      <c r="AF731" s="343"/>
      <c r="AG731" s="343"/>
      <c r="AH731" s="343"/>
    </row>
    <row r="732" spans="2:34" ht="16.95" customHeight="1">
      <c r="B732" s="239">
        <v>2</v>
      </c>
      <c r="C732" s="499" t="s">
        <v>124</v>
      </c>
      <c r="D732" s="499"/>
      <c r="E732" s="499"/>
      <c r="F732" s="499"/>
      <c r="G732" s="499"/>
      <c r="H732" s="499"/>
      <c r="I732" s="499"/>
      <c r="J732" s="499"/>
      <c r="K732" s="499"/>
      <c r="L732" s="499"/>
      <c r="M732" s="499"/>
      <c r="N732" s="499"/>
      <c r="O732" s="499"/>
      <c r="P732" s="499"/>
      <c r="Q732" s="499"/>
      <c r="R732" s="499"/>
      <c r="S732" s="499"/>
      <c r="T732" s="499"/>
      <c r="U732" s="499"/>
      <c r="V732" s="499"/>
      <c r="W732" s="499"/>
      <c r="X732" s="499"/>
      <c r="Y732" s="499"/>
      <c r="Z732" s="499"/>
      <c r="AA732" s="499"/>
      <c r="AB732" s="499"/>
      <c r="AC732" s="499"/>
      <c r="AD732" s="499"/>
      <c r="AE732" s="343"/>
      <c r="AF732" s="343"/>
      <c r="AG732" s="343"/>
      <c r="AH732" s="343"/>
    </row>
    <row r="733" spans="2:34" ht="16.95" customHeight="1">
      <c r="B733" s="239">
        <v>3</v>
      </c>
      <c r="C733" s="499" t="s">
        <v>125</v>
      </c>
      <c r="D733" s="499"/>
      <c r="E733" s="499"/>
      <c r="F733" s="499"/>
      <c r="G733" s="499"/>
      <c r="H733" s="499"/>
      <c r="I733" s="499"/>
      <c r="J733" s="499"/>
      <c r="K733" s="499"/>
      <c r="L733" s="499"/>
      <c r="M733" s="499"/>
      <c r="N733" s="499"/>
      <c r="O733" s="499"/>
      <c r="P733" s="499"/>
      <c r="Q733" s="499"/>
      <c r="R733" s="499"/>
      <c r="S733" s="499"/>
      <c r="T733" s="499"/>
      <c r="U733" s="499"/>
      <c r="V733" s="499"/>
      <c r="W733" s="499"/>
      <c r="X733" s="499"/>
      <c r="Y733" s="499"/>
      <c r="Z733" s="499"/>
      <c r="AA733" s="499"/>
      <c r="AB733" s="499"/>
      <c r="AC733" s="499"/>
      <c r="AD733" s="499"/>
      <c r="AE733" s="343"/>
      <c r="AF733" s="343"/>
      <c r="AG733" s="343"/>
      <c r="AH733" s="343"/>
    </row>
    <row r="734" spans="2:34" ht="16.95" customHeight="1">
      <c r="B734" s="239">
        <v>4</v>
      </c>
      <c r="C734" s="499" t="s">
        <v>126</v>
      </c>
      <c r="D734" s="499"/>
      <c r="E734" s="499"/>
      <c r="F734" s="499"/>
      <c r="G734" s="499"/>
      <c r="H734" s="499"/>
      <c r="I734" s="499"/>
      <c r="J734" s="499"/>
      <c r="K734" s="499"/>
      <c r="L734" s="499"/>
      <c r="M734" s="499"/>
      <c r="N734" s="499"/>
      <c r="O734" s="499"/>
      <c r="P734" s="499"/>
      <c r="Q734" s="499"/>
      <c r="R734" s="499"/>
      <c r="S734" s="499"/>
      <c r="T734" s="499"/>
      <c r="U734" s="499"/>
      <c r="V734" s="499"/>
      <c r="W734" s="499"/>
      <c r="X734" s="499"/>
      <c r="Y734" s="499"/>
      <c r="Z734" s="499"/>
      <c r="AA734" s="499"/>
      <c r="AB734" s="499"/>
      <c r="AC734" s="499"/>
      <c r="AD734" s="499"/>
      <c r="AE734" s="343"/>
      <c r="AF734" s="343"/>
      <c r="AG734" s="343"/>
      <c r="AH734" s="343"/>
    </row>
    <row r="735" spans="2:34" ht="16.95" customHeight="1">
      <c r="B735" s="239">
        <v>5</v>
      </c>
      <c r="C735" s="499" t="s">
        <v>127</v>
      </c>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343"/>
      <c r="AF735" s="343"/>
      <c r="AG735" s="343"/>
      <c r="AH735" s="343"/>
    </row>
    <row r="736" spans="2:34" ht="16.95" customHeight="1">
      <c r="B736" s="239">
        <v>6</v>
      </c>
      <c r="C736" s="499" t="s">
        <v>244</v>
      </c>
      <c r="D736" s="499"/>
      <c r="E736" s="499"/>
      <c r="F736" s="499"/>
      <c r="G736" s="499"/>
      <c r="H736" s="499"/>
      <c r="I736" s="499"/>
      <c r="J736" s="499"/>
      <c r="K736" s="499"/>
      <c r="L736" s="499"/>
      <c r="M736" s="499"/>
      <c r="N736" s="499"/>
      <c r="O736" s="499"/>
      <c r="P736" s="499"/>
      <c r="Q736" s="499"/>
      <c r="R736" s="499"/>
      <c r="S736" s="499"/>
      <c r="T736" s="499"/>
      <c r="U736" s="499"/>
      <c r="V736" s="499"/>
      <c r="W736" s="499"/>
      <c r="X736" s="499"/>
      <c r="Y736" s="499"/>
      <c r="Z736" s="499"/>
      <c r="AA736" s="499"/>
      <c r="AB736" s="499"/>
      <c r="AC736" s="499"/>
      <c r="AD736" s="499"/>
      <c r="AE736" s="343"/>
      <c r="AF736" s="343"/>
      <c r="AG736" s="343"/>
      <c r="AH736" s="343"/>
    </row>
    <row r="737" spans="2:34" ht="16.95" customHeight="1">
      <c r="B737" s="239">
        <v>7</v>
      </c>
      <c r="C737" s="499" t="s">
        <v>128</v>
      </c>
      <c r="D737" s="499"/>
      <c r="E737" s="499"/>
      <c r="F737" s="499"/>
      <c r="G737" s="499"/>
      <c r="H737" s="499"/>
      <c r="I737" s="499"/>
      <c r="J737" s="499"/>
      <c r="K737" s="499"/>
      <c r="L737" s="499"/>
      <c r="M737" s="499"/>
      <c r="N737" s="499"/>
      <c r="O737" s="499"/>
      <c r="P737" s="499"/>
      <c r="Q737" s="499"/>
      <c r="R737" s="499"/>
      <c r="S737" s="499"/>
      <c r="T737" s="499"/>
      <c r="U737" s="499"/>
      <c r="V737" s="499"/>
      <c r="W737" s="499"/>
      <c r="X737" s="499"/>
      <c r="Y737" s="499"/>
      <c r="Z737" s="499"/>
      <c r="AA737" s="499"/>
      <c r="AB737" s="499"/>
      <c r="AC737" s="499"/>
      <c r="AD737" s="499"/>
      <c r="AE737" s="343"/>
      <c r="AF737" s="343"/>
      <c r="AG737" s="343"/>
      <c r="AH737" s="343"/>
    </row>
    <row r="738" spans="2:34" ht="16.95" customHeight="1">
      <c r="B738" s="239">
        <v>8</v>
      </c>
      <c r="C738" s="530" t="s">
        <v>370</v>
      </c>
      <c r="D738" s="531"/>
      <c r="E738" s="531"/>
      <c r="F738" s="531"/>
      <c r="G738" s="531"/>
      <c r="H738" s="531"/>
      <c r="I738" s="531"/>
      <c r="J738" s="531"/>
      <c r="K738" s="531"/>
      <c r="L738" s="531"/>
      <c r="M738" s="531"/>
      <c r="N738" s="531"/>
      <c r="O738" s="531"/>
      <c r="P738" s="531"/>
      <c r="Q738" s="531"/>
      <c r="R738" s="531"/>
      <c r="S738" s="531"/>
      <c r="T738" s="531"/>
      <c r="U738" s="531"/>
      <c r="V738" s="531"/>
      <c r="W738" s="531"/>
      <c r="X738" s="531"/>
      <c r="Y738" s="531"/>
      <c r="Z738" s="531"/>
      <c r="AA738" s="531"/>
      <c r="AB738" s="531"/>
      <c r="AC738" s="531"/>
      <c r="AD738" s="532"/>
      <c r="AE738" s="343"/>
      <c r="AF738" s="343"/>
      <c r="AG738" s="343"/>
      <c r="AH738" s="343"/>
    </row>
    <row r="739" spans="2:34" ht="16.95" customHeight="1">
      <c r="B739" s="239">
        <v>9</v>
      </c>
      <c r="C739" s="499" t="s">
        <v>531</v>
      </c>
      <c r="D739" s="499"/>
      <c r="E739" s="499"/>
      <c r="F739" s="499"/>
      <c r="G739" s="499"/>
      <c r="H739" s="499"/>
      <c r="I739" s="499"/>
      <c r="J739" s="499"/>
      <c r="K739" s="499"/>
      <c r="L739" s="499"/>
      <c r="M739" s="499"/>
      <c r="N739" s="499"/>
      <c r="O739" s="499"/>
      <c r="P739" s="499"/>
      <c r="Q739" s="499"/>
      <c r="R739" s="499"/>
      <c r="S739" s="499"/>
      <c r="T739" s="499"/>
      <c r="U739" s="499"/>
      <c r="V739" s="499"/>
      <c r="W739" s="499"/>
      <c r="X739" s="499"/>
      <c r="Y739" s="499"/>
      <c r="Z739" s="499"/>
      <c r="AA739" s="499"/>
      <c r="AB739" s="499"/>
      <c r="AC739" s="499"/>
      <c r="AD739" s="499"/>
      <c r="AE739" s="343"/>
      <c r="AF739" s="343"/>
      <c r="AG739" s="343"/>
      <c r="AH739" s="343"/>
    </row>
    <row r="740" spans="2:34" ht="16.95" customHeight="1">
      <c r="B740" s="875" t="s">
        <v>532</v>
      </c>
      <c r="C740" s="876"/>
      <c r="D740" s="876"/>
      <c r="E740" s="876"/>
      <c r="F740" s="876"/>
      <c r="G740" s="876"/>
      <c r="H740" s="876"/>
      <c r="I740" s="876"/>
      <c r="J740" s="876"/>
      <c r="K740" s="876"/>
      <c r="L740" s="876"/>
      <c r="M740" s="876"/>
      <c r="N740" s="876"/>
      <c r="O740" s="876"/>
      <c r="P740" s="876"/>
      <c r="Q740" s="876"/>
      <c r="R740" s="876"/>
      <c r="S740" s="876"/>
      <c r="T740" s="876"/>
      <c r="U740" s="876"/>
      <c r="V740" s="876"/>
      <c r="W740" s="876"/>
      <c r="X740" s="876"/>
      <c r="Y740" s="876"/>
      <c r="Z740" s="876"/>
      <c r="AA740" s="876"/>
      <c r="AB740" s="876"/>
      <c r="AC740" s="876"/>
      <c r="AD740" s="877"/>
      <c r="AE740" s="488">
        <f>SUM(AE731:AF739)</f>
        <v>0</v>
      </c>
      <c r="AF740" s="488"/>
      <c r="AG740" s="488">
        <f>SUM(AG731:AH739)</f>
        <v>0</v>
      </c>
      <c r="AH740" s="488"/>
    </row>
    <row r="741" spans="2:34" ht="16.95" customHeight="1">
      <c r="B741" s="875" t="s">
        <v>246</v>
      </c>
      <c r="C741" s="876"/>
      <c r="D741" s="876"/>
      <c r="E741" s="876"/>
      <c r="F741" s="876"/>
      <c r="G741" s="876"/>
      <c r="H741" s="876"/>
      <c r="I741" s="876"/>
      <c r="J741" s="876"/>
      <c r="K741" s="876"/>
      <c r="L741" s="876"/>
      <c r="M741" s="876"/>
      <c r="N741" s="876"/>
      <c r="O741" s="876"/>
      <c r="P741" s="876"/>
      <c r="Q741" s="876"/>
      <c r="R741" s="876"/>
      <c r="S741" s="876"/>
      <c r="T741" s="876"/>
      <c r="U741" s="876"/>
      <c r="V741" s="876"/>
      <c r="W741" s="876"/>
      <c r="X741" s="876"/>
      <c r="Y741" s="876"/>
      <c r="Z741" s="876"/>
      <c r="AA741" s="876"/>
      <c r="AB741" s="876"/>
      <c r="AC741" s="876"/>
      <c r="AD741" s="877"/>
      <c r="AE741" s="465"/>
      <c r="AF741" s="465"/>
      <c r="AG741" s="465"/>
      <c r="AH741" s="465"/>
    </row>
    <row r="742" spans="2:34" ht="16.95" customHeight="1">
      <c r="B742" s="490" t="s">
        <v>129</v>
      </c>
      <c r="C742" s="490"/>
      <c r="D742" s="490"/>
      <c r="E742" s="490"/>
      <c r="F742" s="490"/>
      <c r="G742" s="490"/>
      <c r="H742" s="490"/>
      <c r="I742" s="490"/>
      <c r="J742" s="490"/>
      <c r="K742" s="490"/>
      <c r="L742" s="490"/>
      <c r="M742" s="490"/>
      <c r="N742" s="490"/>
      <c r="O742" s="490"/>
      <c r="P742" s="490"/>
      <c r="Q742" s="490"/>
      <c r="R742" s="490"/>
      <c r="S742" s="490"/>
      <c r="T742" s="490"/>
      <c r="U742" s="490"/>
      <c r="V742" s="490"/>
      <c r="W742" s="490"/>
      <c r="X742" s="490"/>
      <c r="Y742" s="490"/>
      <c r="Z742" s="490"/>
      <c r="AA742" s="490"/>
      <c r="AB742" s="490"/>
      <c r="AC742" s="490"/>
      <c r="AD742" s="490"/>
      <c r="AE742" s="878">
        <f>AE740+AE741+AG740+AG741</f>
        <v>0</v>
      </c>
      <c r="AF742" s="879"/>
      <c r="AG742" s="879"/>
      <c r="AH742" s="880"/>
    </row>
    <row r="743" spans="2:34" ht="15.75">
      <c r="B743" s="243"/>
      <c r="C743" s="243"/>
      <c r="D743" s="243"/>
      <c r="E743" s="243"/>
      <c r="F743" s="243"/>
      <c r="G743" s="243"/>
      <c r="H743" s="243"/>
      <c r="I743" s="243"/>
      <c r="J743" s="243"/>
      <c r="K743" s="243"/>
      <c r="L743" s="243"/>
      <c r="M743" s="243"/>
      <c r="N743" s="243"/>
      <c r="O743" s="243"/>
      <c r="P743" s="243"/>
      <c r="Q743" s="243"/>
      <c r="R743" s="243"/>
      <c r="S743" s="243"/>
      <c r="T743" s="243"/>
      <c r="U743" s="243"/>
      <c r="V743" s="243"/>
      <c r="W743" s="243"/>
      <c r="X743" s="243"/>
      <c r="Y743" s="243"/>
      <c r="Z743" s="243"/>
      <c r="AA743" s="243"/>
      <c r="AB743" s="243"/>
      <c r="AC743" s="243"/>
      <c r="AD743" s="243"/>
      <c r="AE743" s="69"/>
      <c r="AF743" s="69"/>
      <c r="AG743" s="69"/>
      <c r="AH743" s="69"/>
    </row>
    <row r="744" spans="2:34" ht="15.75">
      <c r="B744" s="493" t="s">
        <v>130</v>
      </c>
      <c r="C744" s="493"/>
      <c r="D744" s="493"/>
      <c r="E744" s="493"/>
      <c r="F744" s="493"/>
      <c r="G744" s="493"/>
      <c r="H744" s="493"/>
      <c r="I744" s="493"/>
      <c r="J744" s="493"/>
      <c r="K744" s="493"/>
      <c r="L744" s="493"/>
      <c r="M744" s="493"/>
      <c r="N744" s="493"/>
      <c r="O744" s="493"/>
      <c r="P744" s="493"/>
      <c r="Q744" s="493"/>
      <c r="R744" s="493"/>
      <c r="S744" s="493"/>
      <c r="T744" s="493"/>
      <c r="U744" s="493"/>
      <c r="V744" s="493"/>
      <c r="W744" s="493"/>
      <c r="X744" s="493"/>
      <c r="Y744" s="493"/>
      <c r="Z744" s="493"/>
      <c r="AA744" s="493"/>
      <c r="AB744" s="493"/>
      <c r="AC744" s="493"/>
      <c r="AD744" s="493"/>
      <c r="AE744" s="493"/>
      <c r="AF744" s="493"/>
      <c r="AG744" s="493"/>
      <c r="AH744" s="493"/>
    </row>
    <row r="745" spans="2:34" ht="34.2" customHeight="1">
      <c r="B745" s="234" t="s">
        <v>242</v>
      </c>
      <c r="C745" s="644" t="s">
        <v>221</v>
      </c>
      <c r="D745" s="644"/>
      <c r="E745" s="644"/>
      <c r="F745" s="644"/>
      <c r="G745" s="644"/>
      <c r="H745" s="644"/>
      <c r="I745" s="644"/>
      <c r="J745" s="644"/>
      <c r="K745" s="644"/>
      <c r="L745" s="644"/>
      <c r="M745" s="644"/>
      <c r="N745" s="644"/>
      <c r="O745" s="644"/>
      <c r="P745" s="644"/>
      <c r="Q745" s="644"/>
      <c r="R745" s="644"/>
      <c r="S745" s="644"/>
      <c r="T745" s="644"/>
      <c r="U745" s="644"/>
      <c r="V745" s="644"/>
      <c r="W745" s="644"/>
      <c r="X745" s="644"/>
      <c r="Y745" s="644"/>
      <c r="Z745" s="644"/>
      <c r="AA745" s="644"/>
      <c r="AB745" s="644"/>
      <c r="AC745" s="644"/>
      <c r="AD745" s="644"/>
      <c r="AE745" s="622" t="s">
        <v>222</v>
      </c>
      <c r="AF745" s="622"/>
      <c r="AG745" s="622" t="s">
        <v>223</v>
      </c>
      <c r="AH745" s="622"/>
    </row>
    <row r="746" spans="2:34" ht="14.4" customHeight="1">
      <c r="B746" s="70" t="s">
        <v>131</v>
      </c>
      <c r="C746" s="489" t="s">
        <v>247</v>
      </c>
      <c r="D746" s="489"/>
      <c r="E746" s="489"/>
      <c r="F746" s="489"/>
      <c r="G746" s="489"/>
      <c r="H746" s="489"/>
      <c r="I746" s="489"/>
      <c r="J746" s="489"/>
      <c r="K746" s="489"/>
      <c r="L746" s="489"/>
      <c r="M746" s="489"/>
      <c r="N746" s="489"/>
      <c r="O746" s="489"/>
      <c r="P746" s="489"/>
      <c r="Q746" s="489"/>
      <c r="R746" s="489"/>
      <c r="S746" s="489"/>
      <c r="T746" s="489"/>
      <c r="U746" s="489"/>
      <c r="V746" s="489"/>
      <c r="W746" s="489"/>
      <c r="X746" s="489"/>
      <c r="Y746" s="489"/>
      <c r="Z746" s="489"/>
      <c r="AA746" s="489"/>
      <c r="AB746" s="489"/>
      <c r="AC746" s="489"/>
      <c r="AD746" s="489"/>
      <c r="AE746" s="488">
        <f>AE747+AE748</f>
        <v>0</v>
      </c>
      <c r="AF746" s="488"/>
      <c r="AG746" s="488">
        <f>SUM(AG747:AH748)</f>
        <v>0</v>
      </c>
      <c r="AH746" s="488"/>
    </row>
    <row r="747" spans="2:34" ht="16.5" customHeight="1">
      <c r="B747" s="71"/>
      <c r="C747" s="881" t="s">
        <v>533</v>
      </c>
      <c r="D747" s="342"/>
      <c r="E747" s="342"/>
      <c r="F747" s="342"/>
      <c r="G747" s="342"/>
      <c r="H747" s="342"/>
      <c r="I747" s="342"/>
      <c r="J747" s="342"/>
      <c r="K747" s="342"/>
      <c r="L747" s="342"/>
      <c r="M747" s="342"/>
      <c r="N747" s="342"/>
      <c r="O747" s="342"/>
      <c r="P747" s="342"/>
      <c r="Q747" s="342"/>
      <c r="R747" s="342"/>
      <c r="S747" s="342"/>
      <c r="T747" s="342"/>
      <c r="U747" s="342"/>
      <c r="V747" s="342"/>
      <c r="W747" s="342"/>
      <c r="X747" s="342"/>
      <c r="Y747" s="342"/>
      <c r="Z747" s="342"/>
      <c r="AA747" s="342"/>
      <c r="AB747" s="342"/>
      <c r="AC747" s="342"/>
      <c r="AD747" s="342"/>
      <c r="AE747" s="343"/>
      <c r="AF747" s="343"/>
      <c r="AG747" s="343"/>
      <c r="AH747" s="343"/>
    </row>
    <row r="748" spans="2:34" ht="13.95" customHeight="1">
      <c r="B748" s="71"/>
      <c r="C748" s="342" t="s">
        <v>534</v>
      </c>
      <c r="D748" s="342"/>
      <c r="E748" s="342"/>
      <c r="F748" s="342"/>
      <c r="G748" s="342"/>
      <c r="H748" s="342"/>
      <c r="I748" s="342"/>
      <c r="J748" s="342"/>
      <c r="K748" s="342"/>
      <c r="L748" s="342"/>
      <c r="M748" s="342"/>
      <c r="N748" s="342"/>
      <c r="O748" s="342"/>
      <c r="P748" s="342"/>
      <c r="Q748" s="342"/>
      <c r="R748" s="342"/>
      <c r="S748" s="342"/>
      <c r="T748" s="342"/>
      <c r="U748" s="342"/>
      <c r="V748" s="342"/>
      <c r="W748" s="342"/>
      <c r="X748" s="342"/>
      <c r="Y748" s="342"/>
      <c r="Z748" s="342"/>
      <c r="AA748" s="342"/>
      <c r="AB748" s="342"/>
      <c r="AC748" s="342"/>
      <c r="AD748" s="342"/>
      <c r="AE748" s="343"/>
      <c r="AF748" s="343"/>
      <c r="AG748" s="343"/>
      <c r="AH748" s="343"/>
    </row>
    <row r="749" spans="2:34" ht="12.6" customHeight="1">
      <c r="B749" s="70" t="s">
        <v>134</v>
      </c>
      <c r="C749" s="489" t="s">
        <v>535</v>
      </c>
      <c r="D749" s="489"/>
      <c r="E749" s="489"/>
      <c r="F749" s="489"/>
      <c r="G749" s="489"/>
      <c r="H749" s="489"/>
      <c r="I749" s="489"/>
      <c r="J749" s="489"/>
      <c r="K749" s="489"/>
      <c r="L749" s="489"/>
      <c r="M749" s="489"/>
      <c r="N749" s="489"/>
      <c r="O749" s="489"/>
      <c r="P749" s="489"/>
      <c r="Q749" s="489"/>
      <c r="R749" s="489"/>
      <c r="S749" s="489"/>
      <c r="T749" s="489"/>
      <c r="U749" s="489"/>
      <c r="V749" s="489"/>
      <c r="W749" s="489"/>
      <c r="X749" s="489"/>
      <c r="Y749" s="489"/>
      <c r="Z749" s="489"/>
      <c r="AA749" s="489"/>
      <c r="AB749" s="489"/>
      <c r="AC749" s="489"/>
      <c r="AD749" s="489"/>
      <c r="AE749" s="488">
        <f>AE751+AE752+AE753+AE754</f>
        <v>0</v>
      </c>
      <c r="AF749" s="488"/>
      <c r="AG749" s="488">
        <f>SUM(AG750:AH754)</f>
        <v>0</v>
      </c>
      <c r="AH749" s="488"/>
    </row>
    <row r="750" spans="2:34" ht="12" customHeight="1">
      <c r="B750" s="71"/>
      <c r="C750" s="881" t="s">
        <v>536</v>
      </c>
      <c r="D750" s="342"/>
      <c r="E750" s="342"/>
      <c r="F750" s="342"/>
      <c r="G750" s="342"/>
      <c r="H750" s="342"/>
      <c r="I750" s="342"/>
      <c r="J750" s="342"/>
      <c r="K750" s="342"/>
      <c r="L750" s="342"/>
      <c r="M750" s="342"/>
      <c r="N750" s="342"/>
      <c r="O750" s="342"/>
      <c r="P750" s="342"/>
      <c r="Q750" s="342"/>
      <c r="R750" s="342"/>
      <c r="S750" s="342"/>
      <c r="T750" s="342"/>
      <c r="U750" s="342"/>
      <c r="V750" s="342"/>
      <c r="W750" s="342"/>
      <c r="X750" s="342"/>
      <c r="Y750" s="342"/>
      <c r="Z750" s="342"/>
      <c r="AA750" s="342"/>
      <c r="AB750" s="342"/>
      <c r="AC750" s="342"/>
      <c r="AD750" s="342"/>
      <c r="AE750" s="624"/>
      <c r="AF750" s="624"/>
      <c r="AG750" s="343"/>
      <c r="AH750" s="343"/>
    </row>
    <row r="751" spans="2:34" ht="13.5" customHeight="1">
      <c r="B751" s="71"/>
      <c r="C751" s="480" t="s">
        <v>537</v>
      </c>
      <c r="D751" s="480"/>
      <c r="E751" s="480"/>
      <c r="F751" s="480"/>
      <c r="G751" s="480"/>
      <c r="H751" s="480"/>
      <c r="I751" s="480"/>
      <c r="J751" s="480"/>
      <c r="K751" s="480"/>
      <c r="L751" s="480"/>
      <c r="M751" s="480"/>
      <c r="N751" s="480"/>
      <c r="O751" s="480"/>
      <c r="P751" s="480"/>
      <c r="Q751" s="480"/>
      <c r="R751" s="480"/>
      <c r="S751" s="480"/>
      <c r="T751" s="480"/>
      <c r="U751" s="480"/>
      <c r="V751" s="480"/>
      <c r="W751" s="480"/>
      <c r="X751" s="480"/>
      <c r="Y751" s="480"/>
      <c r="Z751" s="480"/>
      <c r="AA751" s="480"/>
      <c r="AB751" s="480"/>
      <c r="AC751" s="480"/>
      <c r="AD751" s="480"/>
      <c r="AE751" s="343"/>
      <c r="AF751" s="343"/>
      <c r="AG751" s="343"/>
      <c r="AH751" s="343"/>
    </row>
    <row r="752" spans="2:34" ht="24" customHeight="1">
      <c r="B752" s="71"/>
      <c r="C752" s="480" t="s">
        <v>538</v>
      </c>
      <c r="D752" s="480"/>
      <c r="E752" s="480"/>
      <c r="F752" s="480"/>
      <c r="G752" s="480"/>
      <c r="H752" s="480"/>
      <c r="I752" s="480"/>
      <c r="J752" s="480"/>
      <c r="K752" s="480"/>
      <c r="L752" s="480"/>
      <c r="M752" s="480"/>
      <c r="N752" s="480"/>
      <c r="O752" s="480"/>
      <c r="P752" s="480"/>
      <c r="Q752" s="480"/>
      <c r="R752" s="480"/>
      <c r="S752" s="480"/>
      <c r="T752" s="480"/>
      <c r="U752" s="480"/>
      <c r="V752" s="480"/>
      <c r="W752" s="480"/>
      <c r="X752" s="480"/>
      <c r="Y752" s="480"/>
      <c r="Z752" s="480"/>
      <c r="AA752" s="480"/>
      <c r="AB752" s="480"/>
      <c r="AC752" s="480"/>
      <c r="AD752" s="480"/>
      <c r="AE752" s="343"/>
      <c r="AF752" s="343"/>
      <c r="AG752" s="343"/>
      <c r="AH752" s="343"/>
    </row>
    <row r="753" spans="2:34" ht="13.2" customHeight="1">
      <c r="B753" s="71"/>
      <c r="C753" s="342" t="s">
        <v>539</v>
      </c>
      <c r="D753" s="342"/>
      <c r="E753" s="342"/>
      <c r="F753" s="342"/>
      <c r="G753" s="342"/>
      <c r="H753" s="342"/>
      <c r="I753" s="342"/>
      <c r="J753" s="342"/>
      <c r="K753" s="342"/>
      <c r="L753" s="342"/>
      <c r="M753" s="342"/>
      <c r="N753" s="342"/>
      <c r="O753" s="342"/>
      <c r="P753" s="342"/>
      <c r="Q753" s="342"/>
      <c r="R753" s="342"/>
      <c r="S753" s="342"/>
      <c r="T753" s="342"/>
      <c r="U753" s="342"/>
      <c r="V753" s="342"/>
      <c r="W753" s="342"/>
      <c r="X753" s="342"/>
      <c r="Y753" s="342"/>
      <c r="Z753" s="342"/>
      <c r="AA753" s="342"/>
      <c r="AB753" s="342"/>
      <c r="AC753" s="342"/>
      <c r="AD753" s="342"/>
      <c r="AE753" s="624"/>
      <c r="AF753" s="624"/>
      <c r="AG753" s="343"/>
      <c r="AH753" s="343"/>
    </row>
    <row r="754" spans="2:34" ht="23.25" customHeight="1">
      <c r="B754" s="71"/>
      <c r="C754" s="881" t="s">
        <v>540</v>
      </c>
      <c r="D754" s="342"/>
      <c r="E754" s="342"/>
      <c r="F754" s="342"/>
      <c r="G754" s="342"/>
      <c r="H754" s="342"/>
      <c r="I754" s="342"/>
      <c r="J754" s="342"/>
      <c r="K754" s="342"/>
      <c r="L754" s="342"/>
      <c r="M754" s="342"/>
      <c r="N754" s="342"/>
      <c r="O754" s="342"/>
      <c r="P754" s="342"/>
      <c r="Q754" s="342"/>
      <c r="R754" s="342"/>
      <c r="S754" s="342"/>
      <c r="T754" s="342"/>
      <c r="U754" s="342"/>
      <c r="V754" s="342"/>
      <c r="W754" s="342"/>
      <c r="X754" s="342"/>
      <c r="Y754" s="342"/>
      <c r="Z754" s="342"/>
      <c r="AA754" s="342"/>
      <c r="AB754" s="342"/>
      <c r="AC754" s="342"/>
      <c r="AD754" s="342"/>
      <c r="AE754" s="343"/>
      <c r="AF754" s="343"/>
      <c r="AG754" s="343"/>
      <c r="AH754" s="343"/>
    </row>
    <row r="755" spans="2:34" ht="13.2" customHeight="1">
      <c r="B755" s="70" t="s">
        <v>137</v>
      </c>
      <c r="C755" s="891" t="s">
        <v>541</v>
      </c>
      <c r="D755" s="891"/>
      <c r="E755" s="891"/>
      <c r="F755" s="891"/>
      <c r="G755" s="891"/>
      <c r="H755" s="891"/>
      <c r="I755" s="891"/>
      <c r="J755" s="891"/>
      <c r="K755" s="891"/>
      <c r="L755" s="891"/>
      <c r="M755" s="891"/>
      <c r="N755" s="891"/>
      <c r="O755" s="891"/>
      <c r="P755" s="891"/>
      <c r="Q755" s="891"/>
      <c r="R755" s="891"/>
      <c r="S755" s="891"/>
      <c r="T755" s="891"/>
      <c r="U755" s="891"/>
      <c r="V755" s="891"/>
      <c r="W755" s="891"/>
      <c r="X755" s="891"/>
      <c r="Y755" s="891"/>
      <c r="Z755" s="891"/>
      <c r="AA755" s="891"/>
      <c r="AB755" s="891"/>
      <c r="AC755" s="891"/>
      <c r="AD755" s="891"/>
      <c r="AE755" s="827"/>
      <c r="AF755" s="827"/>
      <c r="AG755" s="343"/>
      <c r="AH755" s="343"/>
    </row>
    <row r="756" spans="2:34" ht="13.95" customHeight="1">
      <c r="B756" s="70" t="s">
        <v>542</v>
      </c>
      <c r="C756" s="489" t="s">
        <v>543</v>
      </c>
      <c r="D756" s="489"/>
      <c r="E756" s="489"/>
      <c r="F756" s="489"/>
      <c r="G756" s="489"/>
      <c r="H756" s="489"/>
      <c r="I756" s="489"/>
      <c r="J756" s="489"/>
      <c r="K756" s="489"/>
      <c r="L756" s="489"/>
      <c r="M756" s="489"/>
      <c r="N756" s="489"/>
      <c r="O756" s="489"/>
      <c r="P756" s="489"/>
      <c r="Q756" s="489"/>
      <c r="R756" s="489"/>
      <c r="S756" s="489"/>
      <c r="T756" s="489"/>
      <c r="U756" s="489"/>
      <c r="V756" s="489"/>
      <c r="W756" s="489"/>
      <c r="X756" s="489"/>
      <c r="Y756" s="489"/>
      <c r="Z756" s="489"/>
      <c r="AA756" s="489"/>
      <c r="AB756" s="489"/>
      <c r="AC756" s="489"/>
      <c r="AD756" s="489"/>
      <c r="AE756" s="892"/>
      <c r="AF756" s="892"/>
      <c r="AG756" s="465"/>
      <c r="AH756" s="465"/>
    </row>
    <row r="757" spans="2:34" ht="24.75" customHeight="1">
      <c r="B757" s="888" t="s">
        <v>138</v>
      </c>
      <c r="C757" s="889"/>
      <c r="D757" s="889"/>
      <c r="E757" s="889"/>
      <c r="F757" s="889"/>
      <c r="G757" s="889"/>
      <c r="H757" s="889"/>
      <c r="I757" s="889"/>
      <c r="J757" s="889"/>
      <c r="K757" s="889"/>
      <c r="L757" s="889"/>
      <c r="M757" s="889"/>
      <c r="N757" s="889"/>
      <c r="O757" s="889"/>
      <c r="P757" s="889"/>
      <c r="Q757" s="889"/>
      <c r="R757" s="889"/>
      <c r="S757" s="889"/>
      <c r="T757" s="889"/>
      <c r="U757" s="889"/>
      <c r="V757" s="889"/>
      <c r="W757" s="889"/>
      <c r="X757" s="889"/>
      <c r="Y757" s="889"/>
      <c r="Z757" s="889"/>
      <c r="AA757" s="889"/>
      <c r="AB757" s="889"/>
      <c r="AC757" s="889"/>
      <c r="AD757" s="890"/>
      <c r="AE757" s="488">
        <f>AE746+AE749+AE755</f>
        <v>0</v>
      </c>
      <c r="AF757" s="488"/>
      <c r="AG757" s="488">
        <f>AG746+AG749+AG755+AG756</f>
        <v>0</v>
      </c>
      <c r="AH757" s="488"/>
    </row>
    <row r="758" spans="2:34" ht="21" customHeight="1">
      <c r="B758" s="884" t="s">
        <v>246</v>
      </c>
      <c r="C758" s="885"/>
      <c r="D758" s="885"/>
      <c r="E758" s="885"/>
      <c r="F758" s="885"/>
      <c r="G758" s="885"/>
      <c r="H758" s="885"/>
      <c r="I758" s="885"/>
      <c r="J758" s="885"/>
      <c r="K758" s="885"/>
      <c r="L758" s="885"/>
      <c r="M758" s="885"/>
      <c r="N758" s="885"/>
      <c r="O758" s="885"/>
      <c r="P758" s="885"/>
      <c r="Q758" s="885"/>
      <c r="R758" s="885"/>
      <c r="S758" s="885"/>
      <c r="T758" s="885"/>
      <c r="U758" s="885"/>
      <c r="V758" s="885"/>
      <c r="W758" s="885"/>
      <c r="X758" s="885"/>
      <c r="Y758" s="885"/>
      <c r="Z758" s="885"/>
      <c r="AA758" s="885"/>
      <c r="AB758" s="885"/>
      <c r="AC758" s="885"/>
      <c r="AD758" s="886"/>
      <c r="AE758" s="465"/>
      <c r="AF758" s="465"/>
      <c r="AG758" s="465"/>
      <c r="AH758" s="465"/>
    </row>
    <row r="759" spans="2:34" ht="15.75" customHeight="1">
      <c r="B759" s="884" t="s">
        <v>637</v>
      </c>
      <c r="C759" s="885"/>
      <c r="D759" s="885"/>
      <c r="E759" s="885"/>
      <c r="F759" s="885"/>
      <c r="G759" s="885"/>
      <c r="H759" s="885"/>
      <c r="I759" s="885"/>
      <c r="J759" s="885"/>
      <c r="K759" s="885"/>
      <c r="L759" s="885"/>
      <c r="M759" s="885"/>
      <c r="N759" s="885"/>
      <c r="O759" s="885"/>
      <c r="P759" s="885"/>
      <c r="Q759" s="885"/>
      <c r="R759" s="885"/>
      <c r="S759" s="885"/>
      <c r="T759" s="885"/>
      <c r="U759" s="885"/>
      <c r="V759" s="885"/>
      <c r="W759" s="885"/>
      <c r="X759" s="885"/>
      <c r="Y759" s="885"/>
      <c r="Z759" s="885"/>
      <c r="AA759" s="885"/>
      <c r="AB759" s="885"/>
      <c r="AC759" s="885"/>
      <c r="AD759" s="886"/>
      <c r="AE759" s="341">
        <f>AE757+AE758+AG757+AG758</f>
        <v>0</v>
      </c>
      <c r="AF759" s="341"/>
      <c r="AG759" s="341"/>
      <c r="AH759" s="341"/>
    </row>
    <row r="760" spans="2:34" ht="19.5" customHeight="1">
      <c r="B760" s="883" t="s">
        <v>544</v>
      </c>
      <c r="C760" s="883"/>
      <c r="D760" s="883"/>
      <c r="E760" s="883"/>
      <c r="F760" s="883"/>
      <c r="G760" s="883"/>
      <c r="H760" s="883"/>
      <c r="I760" s="883"/>
      <c r="J760" s="883"/>
      <c r="K760" s="883"/>
      <c r="L760" s="883"/>
      <c r="M760" s="883"/>
      <c r="N760" s="883"/>
      <c r="O760" s="883"/>
      <c r="P760" s="883"/>
      <c r="Q760" s="883"/>
      <c r="R760" s="883"/>
      <c r="S760" s="883"/>
      <c r="T760" s="883"/>
      <c r="U760" s="883"/>
      <c r="V760" s="883"/>
      <c r="W760" s="883"/>
      <c r="X760" s="883"/>
      <c r="Y760" s="883"/>
      <c r="Z760" s="883"/>
      <c r="AA760" s="883"/>
      <c r="AB760" s="883"/>
      <c r="AC760" s="883"/>
      <c r="AD760" s="883"/>
      <c r="AE760" s="883"/>
      <c r="AF760" s="883"/>
      <c r="AG760" s="883"/>
      <c r="AH760" s="883"/>
    </row>
    <row r="761" spans="2:34" ht="15.7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row>
    <row r="762" spans="2:34" ht="15.7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row>
    <row r="763" spans="2:34" ht="15.7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row>
    <row r="764" spans="2:34" ht="15.7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row>
    <row r="765" spans="2:34" ht="15.7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row>
    <row r="766" spans="2:34" ht="15.7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row>
    <row r="767" spans="2:34" ht="15.7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row>
    <row r="768" spans="2:34" ht="5.25" customHeight="1">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c r="AH768" s="110"/>
    </row>
    <row r="769" spans="2:34" ht="5.25" customHeight="1">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c r="AH769" s="110"/>
    </row>
    <row r="770" spans="2:34" ht="7.95" customHeight="1">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c r="AH770" s="110"/>
    </row>
    <row r="771" spans="2:34" ht="40.5" customHeight="1">
      <c r="B771" s="856" t="s">
        <v>254</v>
      </c>
      <c r="C771" s="856"/>
      <c r="D771" s="856"/>
      <c r="E771" s="856"/>
      <c r="F771" s="856"/>
      <c r="G771" s="856"/>
      <c r="H771" s="856"/>
      <c r="I771" s="856"/>
      <c r="J771" s="856"/>
      <c r="K771" s="856"/>
      <c r="L771" s="856"/>
      <c r="M771" s="856"/>
      <c r="N771" s="856"/>
      <c r="O771" s="856"/>
      <c r="P771" s="856"/>
      <c r="Q771" s="856"/>
      <c r="R771" s="856"/>
      <c r="S771" s="856"/>
      <c r="T771" s="856"/>
      <c r="U771" s="856"/>
      <c r="V771" s="856"/>
      <c r="W771" s="856"/>
      <c r="X771" s="856"/>
      <c r="Y771" s="856"/>
      <c r="Z771" s="508" t="s">
        <v>583</v>
      </c>
      <c r="AA771" s="508"/>
      <c r="AB771" s="508"/>
      <c r="AC771" s="508"/>
      <c r="AD771" s="508"/>
      <c r="AE771" s="508"/>
      <c r="AF771" s="508"/>
      <c r="AG771" s="508"/>
      <c r="AH771" s="508"/>
    </row>
    <row r="772" spans="2:34" ht="7.2" customHeight="1">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row>
    <row r="773" spans="2:34" ht="19.5" customHeight="1">
      <c r="B773" s="457" t="s">
        <v>257</v>
      </c>
      <c r="C773" s="457"/>
      <c r="D773" s="457"/>
      <c r="E773" s="457"/>
      <c r="F773" s="457"/>
      <c r="G773" s="457"/>
      <c r="H773" s="457"/>
      <c r="I773" s="457"/>
      <c r="J773" s="457"/>
      <c r="K773" s="457"/>
      <c r="L773" s="457"/>
      <c r="M773" s="457"/>
      <c r="N773" s="457"/>
      <c r="O773" s="457"/>
      <c r="P773" s="457"/>
      <c r="Q773" s="457"/>
      <c r="R773" s="457"/>
      <c r="S773" s="457"/>
      <c r="T773" s="457"/>
      <c r="U773" s="457"/>
      <c r="V773" s="457"/>
      <c r="W773" s="457"/>
      <c r="X773" s="457"/>
      <c r="Y773" s="457"/>
      <c r="Z773" s="636"/>
      <c r="AA773" s="637"/>
      <c r="AB773" s="637"/>
      <c r="AC773" s="637"/>
      <c r="AD773" s="637"/>
      <c r="AE773" s="637"/>
      <c r="AF773" s="637"/>
      <c r="AG773" s="637"/>
      <c r="AH773" s="637"/>
    </row>
    <row r="774" spans="2:34" ht="18" customHeight="1">
      <c r="B774" s="660" t="s">
        <v>255</v>
      </c>
      <c r="C774" s="660"/>
      <c r="D774" s="660"/>
      <c r="E774" s="660"/>
      <c r="F774" s="660"/>
      <c r="G774" s="660"/>
      <c r="H774" s="660"/>
      <c r="I774" s="660"/>
      <c r="J774" s="660"/>
      <c r="K774" s="660"/>
      <c r="L774" s="660"/>
      <c r="M774" s="660"/>
      <c r="N774" s="660"/>
      <c r="O774" s="660"/>
      <c r="P774" s="660"/>
      <c r="Q774" s="660"/>
      <c r="R774" s="96"/>
      <c r="S774" s="96"/>
      <c r="T774" s="96"/>
      <c r="U774" s="96"/>
      <c r="V774" s="96"/>
      <c r="W774" s="96"/>
      <c r="X774" s="96"/>
      <c r="Y774" s="96"/>
      <c r="Z774" s="96"/>
      <c r="AA774" s="96"/>
      <c r="AB774" s="96"/>
      <c r="AC774" s="96"/>
      <c r="AD774" s="96"/>
      <c r="AE774" s="96"/>
      <c r="AF774" s="96"/>
      <c r="AG774" s="96"/>
      <c r="AH774" s="96"/>
    </row>
    <row r="775" spans="2:34" ht="15.75" customHeight="1">
      <c r="B775" s="661"/>
      <c r="C775" s="661"/>
      <c r="D775" s="661"/>
      <c r="E775" s="661"/>
      <c r="F775" s="661"/>
      <c r="G775" s="661"/>
      <c r="H775" s="661"/>
      <c r="I775" s="661"/>
      <c r="J775" s="661"/>
      <c r="K775" s="661"/>
      <c r="L775" s="661"/>
      <c r="M775" s="661"/>
      <c r="N775" s="661"/>
      <c r="O775" s="661"/>
      <c r="P775" s="661"/>
      <c r="Q775" s="661"/>
      <c r="R775" s="96"/>
      <c r="S775" s="662"/>
      <c r="T775" s="663"/>
      <c r="U775" s="96"/>
      <c r="V775" s="96"/>
      <c r="W775" s="96"/>
      <c r="X775" s="96"/>
      <c r="Y775" s="96"/>
      <c r="Z775" s="96"/>
      <c r="AA775" s="96"/>
      <c r="AB775" s="96"/>
      <c r="AC775" s="96"/>
      <c r="AD775" s="96"/>
      <c r="AE775" s="96"/>
      <c r="AF775" s="96"/>
      <c r="AG775" s="96"/>
      <c r="AH775" s="96"/>
    </row>
    <row r="776" spans="2:34" ht="10.5" customHeight="1">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row>
    <row r="777" spans="2:34" ht="33" customHeight="1">
      <c r="B777" s="508" t="s">
        <v>584</v>
      </c>
      <c r="C777" s="508"/>
      <c r="D777" s="508"/>
      <c r="E777" s="508"/>
      <c r="F777" s="508"/>
      <c r="G777" s="508"/>
      <c r="H777" s="508"/>
      <c r="I777" s="508"/>
      <c r="J777" s="508"/>
      <c r="K777" s="508"/>
      <c r="L777" s="508"/>
      <c r="M777" s="508"/>
      <c r="N777" s="508"/>
      <c r="O777" s="508"/>
      <c r="P777" s="508"/>
      <c r="Q777" s="508"/>
      <c r="R777" s="508"/>
      <c r="S777" s="508"/>
      <c r="T777" s="508"/>
      <c r="U777" s="508"/>
      <c r="V777" s="508"/>
      <c r="W777" s="508"/>
      <c r="X777" s="508"/>
      <c r="Y777" s="508"/>
      <c r="Z777" s="508"/>
      <c r="AA777" s="508"/>
      <c r="AB777" s="508"/>
      <c r="AC777" s="508"/>
      <c r="AD777" s="508"/>
      <c r="AE777" s="508"/>
      <c r="AF777" s="508"/>
      <c r="AG777" s="508"/>
      <c r="AH777" s="73" t="s">
        <v>256</v>
      </c>
    </row>
    <row r="778" spans="2:34" ht="22.5" customHeight="1">
      <c r="B778" s="443" t="s">
        <v>258</v>
      </c>
      <c r="C778" s="443"/>
      <c r="D778" s="443"/>
      <c r="E778" s="443"/>
      <c r="F778" s="443"/>
      <c r="G778" s="443"/>
      <c r="H778" s="443"/>
      <c r="I778" s="443"/>
      <c r="J778" s="443"/>
      <c r="K778" s="443"/>
      <c r="L778" s="443"/>
      <c r="M778" s="443"/>
      <c r="N778" s="443"/>
      <c r="O778" s="443"/>
      <c r="P778" s="443"/>
      <c r="Q778" s="443"/>
      <c r="R778" s="443"/>
      <c r="S778" s="443"/>
      <c r="T778" s="443"/>
      <c r="U778" s="443"/>
      <c r="V778" s="443"/>
      <c r="W778" s="443"/>
      <c r="X778" s="443"/>
      <c r="Y778" s="443"/>
      <c r="Z778" s="443"/>
      <c r="AA778" s="443"/>
      <c r="AB778" s="443"/>
      <c r="AC778" s="443"/>
      <c r="AD778" s="443"/>
      <c r="AE778" s="443"/>
      <c r="AF778" s="443"/>
      <c r="AG778" s="443"/>
      <c r="AH778" s="443"/>
    </row>
    <row r="779" spans="2:34" ht="15.75">
      <c r="B779" s="633" t="s">
        <v>139</v>
      </c>
      <c r="C779" s="633"/>
      <c r="D779" s="633"/>
      <c r="E779" s="633"/>
      <c r="F779" s="633"/>
      <c r="G779" s="633"/>
      <c r="H779" s="633"/>
      <c r="I779" s="633"/>
      <c r="J779" s="633"/>
      <c r="K779" s="633"/>
      <c r="L779" s="633"/>
      <c r="M779" s="633"/>
      <c r="N779" s="633"/>
      <c r="O779" s="633"/>
      <c r="P779" s="633"/>
      <c r="Q779" s="633"/>
      <c r="R779" s="633"/>
      <c r="S779" s="633"/>
      <c r="T779" s="633"/>
      <c r="U779" s="633"/>
      <c r="V779" s="633"/>
      <c r="W779" s="633"/>
      <c r="X779" s="633"/>
      <c r="Y779" s="633"/>
      <c r="Z779" s="632" t="s">
        <v>140</v>
      </c>
      <c r="AA779" s="632"/>
      <c r="AB779" s="632"/>
      <c r="AC779" s="632"/>
      <c r="AD779" s="632"/>
      <c r="AE779" s="632" t="s">
        <v>259</v>
      </c>
      <c r="AF779" s="632" t="s">
        <v>260</v>
      </c>
      <c r="AG779" s="632" t="s">
        <v>140</v>
      </c>
      <c r="AH779" s="632" t="s">
        <v>259</v>
      </c>
    </row>
    <row r="780" spans="2:34" ht="35.25" customHeight="1">
      <c r="B780" s="633"/>
      <c r="C780" s="633"/>
      <c r="D780" s="633"/>
      <c r="E780" s="633"/>
      <c r="F780" s="633"/>
      <c r="G780" s="633"/>
      <c r="H780" s="633"/>
      <c r="I780" s="633"/>
      <c r="J780" s="633"/>
      <c r="K780" s="633"/>
      <c r="L780" s="633"/>
      <c r="M780" s="633"/>
      <c r="N780" s="633"/>
      <c r="O780" s="633"/>
      <c r="P780" s="633"/>
      <c r="Q780" s="633"/>
      <c r="R780" s="633"/>
      <c r="S780" s="633"/>
      <c r="T780" s="633"/>
      <c r="U780" s="633"/>
      <c r="V780" s="633"/>
      <c r="W780" s="633"/>
      <c r="X780" s="633"/>
      <c r="Y780" s="633"/>
      <c r="Z780" s="632"/>
      <c r="AA780" s="632"/>
      <c r="AB780" s="632"/>
      <c r="AC780" s="632"/>
      <c r="AD780" s="632"/>
      <c r="AE780" s="632"/>
      <c r="AF780" s="632"/>
      <c r="AG780" s="632"/>
      <c r="AH780" s="632"/>
    </row>
    <row r="781" spans="2:34" ht="12.75" customHeight="1">
      <c r="B781" s="630" t="s">
        <v>261</v>
      </c>
      <c r="C781" s="630"/>
      <c r="D781" s="630"/>
      <c r="E781" s="630"/>
      <c r="F781" s="630"/>
      <c r="G781" s="630"/>
      <c r="H781" s="630"/>
      <c r="I781" s="630"/>
      <c r="J781" s="630"/>
      <c r="K781" s="630"/>
      <c r="L781" s="630"/>
      <c r="M781" s="630"/>
      <c r="N781" s="630"/>
      <c r="O781" s="630"/>
      <c r="P781" s="630"/>
      <c r="Q781" s="630"/>
      <c r="R781" s="630"/>
      <c r="S781" s="630"/>
      <c r="T781" s="630"/>
      <c r="U781" s="630"/>
      <c r="V781" s="630"/>
      <c r="W781" s="630"/>
      <c r="X781" s="630"/>
      <c r="Y781" s="630"/>
      <c r="Z781" s="631" t="s">
        <v>141</v>
      </c>
      <c r="AA781" s="631"/>
      <c r="AB781" s="631"/>
      <c r="AC781" s="631"/>
      <c r="AD781" s="631"/>
      <c r="AE781" s="631"/>
      <c r="AF781" s="112"/>
      <c r="AG781" s="631" t="s">
        <v>142</v>
      </c>
      <c r="AH781" s="631"/>
    </row>
    <row r="782" spans="2:34" ht="41.25" customHeight="1">
      <c r="B782" s="386" t="s">
        <v>373</v>
      </c>
      <c r="C782" s="387"/>
      <c r="D782" s="387"/>
      <c r="E782" s="387"/>
      <c r="F782" s="387"/>
      <c r="G782" s="387"/>
      <c r="H782" s="387"/>
      <c r="I782" s="387"/>
      <c r="J782" s="387"/>
      <c r="K782" s="387"/>
      <c r="L782" s="387"/>
      <c r="M782" s="387"/>
      <c r="N782" s="387"/>
      <c r="O782" s="387"/>
      <c r="P782" s="387"/>
      <c r="Q782" s="387"/>
      <c r="R782" s="387"/>
      <c r="S782" s="387"/>
      <c r="T782" s="387"/>
      <c r="U782" s="387"/>
      <c r="V782" s="387"/>
      <c r="W782" s="387"/>
      <c r="X782" s="387"/>
      <c r="Y782" s="387"/>
      <c r="Z782" s="115"/>
      <c r="AA782" s="116"/>
      <c r="AB782" s="116"/>
      <c r="AC782" s="116"/>
      <c r="AD782" s="116"/>
      <c r="AE782" s="123"/>
      <c r="AF782" s="268"/>
      <c r="AG782" s="226"/>
      <c r="AH782" s="229"/>
    </row>
    <row r="783" spans="2:34" ht="45" customHeight="1">
      <c r="B783" s="389" t="s">
        <v>372</v>
      </c>
      <c r="C783" s="390"/>
      <c r="D783" s="390"/>
      <c r="E783" s="390"/>
      <c r="F783" s="390"/>
      <c r="G783" s="390"/>
      <c r="H783" s="390"/>
      <c r="I783" s="390"/>
      <c r="J783" s="390"/>
      <c r="K783" s="390"/>
      <c r="L783" s="390"/>
      <c r="M783" s="390"/>
      <c r="N783" s="390"/>
      <c r="O783" s="390"/>
      <c r="P783" s="390"/>
      <c r="Q783" s="390"/>
      <c r="R783" s="390"/>
      <c r="S783" s="390"/>
      <c r="T783" s="390"/>
      <c r="U783" s="390"/>
      <c r="V783" s="390"/>
      <c r="W783" s="390"/>
      <c r="X783" s="390"/>
      <c r="Y783" s="390"/>
      <c r="Z783" s="119"/>
      <c r="AA783" s="120"/>
      <c r="AB783" s="120"/>
      <c r="AC783" s="120"/>
      <c r="AD783" s="120"/>
      <c r="AE783" s="124"/>
      <c r="AF783" s="270"/>
      <c r="AG783" s="127"/>
      <c r="AH783" s="128"/>
    </row>
    <row r="784" spans="2:34" ht="54" customHeight="1">
      <c r="B784" s="389" t="s">
        <v>346</v>
      </c>
      <c r="C784" s="390"/>
      <c r="D784" s="390"/>
      <c r="E784" s="390"/>
      <c r="F784" s="390"/>
      <c r="G784" s="390"/>
      <c r="H784" s="390"/>
      <c r="I784" s="390"/>
      <c r="J784" s="390"/>
      <c r="K784" s="390"/>
      <c r="L784" s="390"/>
      <c r="M784" s="390"/>
      <c r="N784" s="390"/>
      <c r="O784" s="390"/>
      <c r="P784" s="390"/>
      <c r="Q784" s="390"/>
      <c r="R784" s="390"/>
      <c r="S784" s="390"/>
      <c r="T784" s="390"/>
      <c r="U784" s="390"/>
      <c r="V784" s="390"/>
      <c r="W784" s="390"/>
      <c r="X784" s="390"/>
      <c r="Y784" s="390"/>
      <c r="Z784" s="121"/>
      <c r="AA784" s="122"/>
      <c r="AB784" s="122"/>
      <c r="AC784" s="122"/>
      <c r="AD784" s="122"/>
      <c r="AE784" s="125"/>
      <c r="AF784" s="277"/>
      <c r="AG784" s="228"/>
      <c r="AH784" s="129"/>
    </row>
    <row r="785" spans="2:34" ht="105.75" customHeight="1">
      <c r="B785" s="389" t="s">
        <v>545</v>
      </c>
      <c r="C785" s="390"/>
      <c r="D785" s="390"/>
      <c r="E785" s="390"/>
      <c r="F785" s="390"/>
      <c r="G785" s="390"/>
      <c r="H785" s="390"/>
      <c r="I785" s="390"/>
      <c r="J785" s="390"/>
      <c r="K785" s="390"/>
      <c r="L785" s="390"/>
      <c r="M785" s="390"/>
      <c r="N785" s="390"/>
      <c r="O785" s="390"/>
      <c r="P785" s="390"/>
      <c r="Q785" s="390"/>
      <c r="R785" s="390"/>
      <c r="S785" s="390"/>
      <c r="T785" s="390"/>
      <c r="U785" s="390"/>
      <c r="V785" s="390"/>
      <c r="W785" s="390"/>
      <c r="X785" s="390"/>
      <c r="Y785" s="391"/>
      <c r="Z785" s="401"/>
      <c r="AA785" s="402"/>
      <c r="AB785" s="402"/>
      <c r="AC785" s="402"/>
      <c r="AD785" s="402"/>
      <c r="AE785" s="130"/>
      <c r="AF785" s="278"/>
      <c r="AG785" s="127"/>
      <c r="AH785" s="128"/>
    </row>
    <row r="786" spans="2:34" ht="66.75" customHeight="1">
      <c r="B786" s="389" t="s">
        <v>374</v>
      </c>
      <c r="C786" s="390"/>
      <c r="D786" s="390"/>
      <c r="E786" s="390"/>
      <c r="F786" s="390"/>
      <c r="G786" s="390"/>
      <c r="H786" s="390"/>
      <c r="I786" s="390"/>
      <c r="J786" s="390"/>
      <c r="K786" s="390"/>
      <c r="L786" s="390"/>
      <c r="M786" s="390"/>
      <c r="N786" s="390"/>
      <c r="O786" s="390"/>
      <c r="P786" s="390"/>
      <c r="Q786" s="390"/>
      <c r="R786" s="390"/>
      <c r="S786" s="390"/>
      <c r="T786" s="390"/>
      <c r="U786" s="390"/>
      <c r="V786" s="390"/>
      <c r="W786" s="390"/>
      <c r="X786" s="390"/>
      <c r="Y786" s="391"/>
      <c r="Z786" s="887"/>
      <c r="AA786" s="636"/>
      <c r="AB786" s="636"/>
      <c r="AC786" s="636"/>
      <c r="AD786" s="636"/>
      <c r="AE786" s="126"/>
      <c r="AF786" s="279"/>
      <c r="AG786" s="127"/>
      <c r="AH786" s="128"/>
    </row>
    <row r="787" spans="2:34" ht="42" customHeight="1">
      <c r="B787" s="389" t="s">
        <v>546</v>
      </c>
      <c r="C787" s="390"/>
      <c r="D787" s="390"/>
      <c r="E787" s="390"/>
      <c r="F787" s="390"/>
      <c r="G787" s="390"/>
      <c r="H787" s="390"/>
      <c r="I787" s="390"/>
      <c r="J787" s="390"/>
      <c r="K787" s="390"/>
      <c r="L787" s="390"/>
      <c r="M787" s="390"/>
      <c r="N787" s="390"/>
      <c r="O787" s="390"/>
      <c r="P787" s="390"/>
      <c r="Q787" s="390"/>
      <c r="R787" s="390"/>
      <c r="S787" s="390"/>
      <c r="T787" s="390"/>
      <c r="U787" s="390"/>
      <c r="V787" s="390"/>
      <c r="W787" s="390"/>
      <c r="X787" s="390"/>
      <c r="Y787" s="391"/>
      <c r="Z787" s="887"/>
      <c r="AA787" s="636"/>
      <c r="AB787" s="636"/>
      <c r="AC787" s="636"/>
      <c r="AD787" s="636"/>
      <c r="AE787" s="126"/>
      <c r="AF787" s="278"/>
      <c r="AG787" s="127"/>
      <c r="AH787" s="128"/>
    </row>
    <row r="788" spans="2:34" ht="44.25" customHeight="1">
      <c r="B788" s="389" t="s">
        <v>347</v>
      </c>
      <c r="C788" s="390"/>
      <c r="D788" s="390"/>
      <c r="E788" s="390"/>
      <c r="F788" s="390"/>
      <c r="G788" s="390"/>
      <c r="H788" s="390"/>
      <c r="I788" s="390"/>
      <c r="J788" s="390"/>
      <c r="K788" s="390"/>
      <c r="L788" s="390"/>
      <c r="M788" s="390"/>
      <c r="N788" s="390"/>
      <c r="O788" s="390"/>
      <c r="P788" s="390"/>
      <c r="Q788" s="390"/>
      <c r="R788" s="390"/>
      <c r="S788" s="390"/>
      <c r="T788" s="390"/>
      <c r="U788" s="390"/>
      <c r="V788" s="390"/>
      <c r="W788" s="390"/>
      <c r="X788" s="390"/>
      <c r="Y788" s="391"/>
      <c r="Z788" s="404"/>
      <c r="AA788" s="405"/>
      <c r="AB788" s="405"/>
      <c r="AC788" s="405"/>
      <c r="AD788" s="405"/>
      <c r="AE788" s="131"/>
      <c r="AF788" s="278"/>
      <c r="AG788" s="228"/>
      <c r="AH788" s="129"/>
    </row>
    <row r="789" spans="2:34" ht="28.5" customHeight="1">
      <c r="B789" s="386" t="s">
        <v>547</v>
      </c>
      <c r="C789" s="387"/>
      <c r="D789" s="387"/>
      <c r="E789" s="387"/>
      <c r="F789" s="387"/>
      <c r="G789" s="387"/>
      <c r="H789" s="387"/>
      <c r="I789" s="387"/>
      <c r="J789" s="387"/>
      <c r="K789" s="387"/>
      <c r="L789" s="387"/>
      <c r="M789" s="387"/>
      <c r="N789" s="387"/>
      <c r="O789" s="387"/>
      <c r="P789" s="387"/>
      <c r="Q789" s="387"/>
      <c r="R789" s="387"/>
      <c r="S789" s="387"/>
      <c r="T789" s="387"/>
      <c r="U789" s="387"/>
      <c r="V789" s="387"/>
      <c r="W789" s="387"/>
      <c r="X789" s="387"/>
      <c r="Y789" s="388"/>
      <c r="Z789" s="224"/>
      <c r="AA789" s="225"/>
      <c r="AB789" s="225"/>
      <c r="AC789" s="225"/>
      <c r="AD789" s="226"/>
      <c r="AE789" s="133"/>
      <c r="AF789" s="130"/>
      <c r="AG789" s="127"/>
      <c r="AH789" s="128"/>
    </row>
    <row r="790" spans="2:34" ht="75" customHeight="1">
      <c r="B790" s="471" t="s">
        <v>548</v>
      </c>
      <c r="C790" s="472"/>
      <c r="D790" s="472"/>
      <c r="E790" s="472"/>
      <c r="F790" s="472"/>
      <c r="G790" s="472"/>
      <c r="H790" s="472"/>
      <c r="I790" s="472"/>
      <c r="J790" s="472"/>
      <c r="K790" s="472"/>
      <c r="L790" s="472"/>
      <c r="M790" s="472"/>
      <c r="N790" s="472"/>
      <c r="O790" s="472"/>
      <c r="P790" s="472"/>
      <c r="Q790" s="472"/>
      <c r="R790" s="472"/>
      <c r="S790" s="472"/>
      <c r="T790" s="472"/>
      <c r="U790" s="472"/>
      <c r="V790" s="472"/>
      <c r="W790" s="472"/>
      <c r="X790" s="472"/>
      <c r="Y790" s="473"/>
      <c r="Z790" s="254"/>
      <c r="AA790" s="242"/>
      <c r="AB790" s="242"/>
      <c r="AC790" s="242"/>
      <c r="AD790" s="127"/>
      <c r="AE790" s="133"/>
      <c r="AF790" s="126"/>
      <c r="AG790" s="127"/>
      <c r="AH790" s="128"/>
    </row>
    <row r="791" spans="2:34" ht="108.75" customHeight="1">
      <c r="B791" s="471" t="s">
        <v>549</v>
      </c>
      <c r="C791" s="472"/>
      <c r="D791" s="472"/>
      <c r="E791" s="472"/>
      <c r="F791" s="472"/>
      <c r="G791" s="472"/>
      <c r="H791" s="472"/>
      <c r="I791" s="472"/>
      <c r="J791" s="472"/>
      <c r="K791" s="472"/>
      <c r="L791" s="472"/>
      <c r="M791" s="472"/>
      <c r="N791" s="472"/>
      <c r="O791" s="472"/>
      <c r="P791" s="472"/>
      <c r="Q791" s="472"/>
      <c r="R791" s="472"/>
      <c r="S791" s="472"/>
      <c r="T791" s="472"/>
      <c r="U791" s="472"/>
      <c r="V791" s="472"/>
      <c r="W791" s="472"/>
      <c r="X791" s="472"/>
      <c r="Y791" s="473"/>
      <c r="Z791" s="254"/>
      <c r="AA791" s="242"/>
      <c r="AB791" s="242"/>
      <c r="AC791" s="242"/>
      <c r="AD791" s="127"/>
      <c r="AE791" s="133"/>
      <c r="AF791" s="126"/>
      <c r="AG791" s="127"/>
      <c r="AH791" s="128"/>
    </row>
    <row r="792" spans="2:34" ht="49.5" customHeight="1">
      <c r="B792" s="471" t="s">
        <v>550</v>
      </c>
      <c r="C792" s="472"/>
      <c r="D792" s="472"/>
      <c r="E792" s="472"/>
      <c r="F792" s="472"/>
      <c r="G792" s="472"/>
      <c r="H792" s="472"/>
      <c r="I792" s="472"/>
      <c r="J792" s="472"/>
      <c r="K792" s="472"/>
      <c r="L792" s="472"/>
      <c r="M792" s="472"/>
      <c r="N792" s="472"/>
      <c r="O792" s="472"/>
      <c r="P792" s="472"/>
      <c r="Q792" s="472"/>
      <c r="R792" s="472"/>
      <c r="S792" s="472"/>
      <c r="T792" s="472"/>
      <c r="U792" s="472"/>
      <c r="V792" s="472"/>
      <c r="W792" s="472"/>
      <c r="X792" s="472"/>
      <c r="Y792" s="473"/>
      <c r="Z792" s="254"/>
      <c r="AA792" s="242"/>
      <c r="AB792" s="242"/>
      <c r="AC792" s="242"/>
      <c r="AD792" s="127"/>
      <c r="AE792" s="133"/>
      <c r="AF792" s="126"/>
      <c r="AG792" s="127"/>
      <c r="AH792" s="128"/>
    </row>
    <row r="793" spans="2:34" ht="167.25" customHeight="1">
      <c r="B793" s="471" t="s">
        <v>551</v>
      </c>
      <c r="C793" s="472"/>
      <c r="D793" s="472"/>
      <c r="E793" s="472"/>
      <c r="F793" s="472"/>
      <c r="G793" s="472"/>
      <c r="H793" s="472"/>
      <c r="I793" s="472"/>
      <c r="J793" s="472"/>
      <c r="K793" s="472"/>
      <c r="L793" s="472"/>
      <c r="M793" s="472"/>
      <c r="N793" s="472"/>
      <c r="O793" s="472"/>
      <c r="P793" s="472"/>
      <c r="Q793" s="472"/>
      <c r="R793" s="472"/>
      <c r="S793" s="472"/>
      <c r="T793" s="472"/>
      <c r="U793" s="472"/>
      <c r="V793" s="472"/>
      <c r="W793" s="472"/>
      <c r="X793" s="472"/>
      <c r="Y793" s="473"/>
      <c r="Z793" s="254"/>
      <c r="AA793" s="242"/>
      <c r="AB793" s="242"/>
      <c r="AC793" s="242"/>
      <c r="AD793" s="127"/>
      <c r="AE793" s="133"/>
      <c r="AF793" s="280"/>
      <c r="AG793" s="127"/>
      <c r="AH793" s="128"/>
    </row>
    <row r="794" spans="2:34" ht="74.25" customHeight="1">
      <c r="B794" s="408" t="s">
        <v>552</v>
      </c>
      <c r="C794" s="409"/>
      <c r="D794" s="409"/>
      <c r="E794" s="409"/>
      <c r="F794" s="409"/>
      <c r="G794" s="409"/>
      <c r="H794" s="409"/>
      <c r="I794" s="409"/>
      <c r="J794" s="409"/>
      <c r="K794" s="409"/>
      <c r="L794" s="409"/>
      <c r="M794" s="409"/>
      <c r="N794" s="409"/>
      <c r="O794" s="409"/>
      <c r="P794" s="409"/>
      <c r="Q794" s="409"/>
      <c r="R794" s="409"/>
      <c r="S794" s="409"/>
      <c r="T794" s="409"/>
      <c r="U794" s="409"/>
      <c r="V794" s="409"/>
      <c r="W794" s="409"/>
      <c r="X794" s="409"/>
      <c r="Y794" s="410"/>
      <c r="Z794" s="254"/>
      <c r="AA794" s="242"/>
      <c r="AB794" s="242"/>
      <c r="AC794" s="242"/>
      <c r="AD794" s="127"/>
      <c r="AE794" s="133"/>
      <c r="AF794" s="126"/>
      <c r="AG794" s="127"/>
      <c r="AH794" s="128"/>
    </row>
    <row r="795" spans="2:34" ht="61.5" customHeight="1">
      <c r="B795" s="386" t="s">
        <v>553</v>
      </c>
      <c r="C795" s="387"/>
      <c r="D795" s="387"/>
      <c r="E795" s="387"/>
      <c r="F795" s="387"/>
      <c r="G795" s="387"/>
      <c r="H795" s="387"/>
      <c r="I795" s="387"/>
      <c r="J795" s="387"/>
      <c r="K795" s="387"/>
      <c r="L795" s="387"/>
      <c r="M795" s="387"/>
      <c r="N795" s="387"/>
      <c r="O795" s="387"/>
      <c r="P795" s="387"/>
      <c r="Q795" s="387"/>
      <c r="R795" s="387"/>
      <c r="S795" s="387"/>
      <c r="T795" s="387"/>
      <c r="U795" s="387"/>
      <c r="V795" s="387"/>
      <c r="W795" s="387"/>
      <c r="X795" s="387"/>
      <c r="Y795" s="388"/>
      <c r="Z795" s="146"/>
      <c r="AA795" s="147"/>
      <c r="AB795" s="147"/>
      <c r="AC795" s="147"/>
      <c r="AD795" s="148"/>
      <c r="AE795" s="132"/>
      <c r="AF795" s="281"/>
      <c r="AG795" s="229"/>
      <c r="AH795" s="229"/>
    </row>
    <row r="796" spans="2:34" s="66" customFormat="1" ht="90" customHeight="1">
      <c r="B796" s="471" t="s">
        <v>554</v>
      </c>
      <c r="C796" s="472"/>
      <c r="D796" s="472"/>
      <c r="E796" s="472"/>
      <c r="F796" s="472"/>
      <c r="G796" s="472"/>
      <c r="H796" s="472"/>
      <c r="I796" s="472"/>
      <c r="J796" s="472"/>
      <c r="K796" s="472"/>
      <c r="L796" s="472"/>
      <c r="M796" s="472"/>
      <c r="N796" s="472"/>
      <c r="O796" s="472"/>
      <c r="P796" s="472"/>
      <c r="Q796" s="472"/>
      <c r="R796" s="472"/>
      <c r="S796" s="472"/>
      <c r="T796" s="472"/>
      <c r="U796" s="472"/>
      <c r="V796" s="472"/>
      <c r="W796" s="472"/>
      <c r="X796" s="472"/>
      <c r="Y796" s="473"/>
      <c r="Z796" s="134"/>
      <c r="AA796" s="135"/>
      <c r="AB796" s="135"/>
      <c r="AC796" s="135"/>
      <c r="AD796" s="136"/>
      <c r="AE796" s="144"/>
      <c r="AF796" s="143"/>
      <c r="AG796" s="140"/>
      <c r="AH796" s="140"/>
    </row>
    <row r="797" spans="2:34" s="66" customFormat="1" ht="51.75" customHeight="1">
      <c r="B797" s="471" t="s">
        <v>555</v>
      </c>
      <c r="C797" s="472"/>
      <c r="D797" s="472"/>
      <c r="E797" s="472"/>
      <c r="F797" s="472"/>
      <c r="G797" s="472"/>
      <c r="H797" s="472"/>
      <c r="I797" s="472"/>
      <c r="J797" s="472"/>
      <c r="K797" s="472"/>
      <c r="L797" s="472"/>
      <c r="M797" s="472"/>
      <c r="N797" s="472"/>
      <c r="O797" s="472"/>
      <c r="P797" s="472"/>
      <c r="Q797" s="472"/>
      <c r="R797" s="472"/>
      <c r="S797" s="472"/>
      <c r="T797" s="472"/>
      <c r="U797" s="472"/>
      <c r="V797" s="472"/>
      <c r="W797" s="472"/>
      <c r="X797" s="472"/>
      <c r="Y797" s="473"/>
      <c r="Z797" s="134"/>
      <c r="AA797" s="135"/>
      <c r="AB797" s="135"/>
      <c r="AC797" s="135"/>
      <c r="AD797" s="136"/>
      <c r="AE797" s="144"/>
      <c r="AF797" s="144"/>
      <c r="AG797" s="140"/>
      <c r="AH797" s="140"/>
    </row>
    <row r="798" spans="2:34" s="66" customFormat="1" ht="84" customHeight="1">
      <c r="B798" s="471" t="s">
        <v>556</v>
      </c>
      <c r="C798" s="472"/>
      <c r="D798" s="472"/>
      <c r="E798" s="472"/>
      <c r="F798" s="472"/>
      <c r="G798" s="472"/>
      <c r="H798" s="472"/>
      <c r="I798" s="472"/>
      <c r="J798" s="472"/>
      <c r="K798" s="472"/>
      <c r="L798" s="472"/>
      <c r="M798" s="472"/>
      <c r="N798" s="472"/>
      <c r="O798" s="472"/>
      <c r="P798" s="472"/>
      <c r="Q798" s="472"/>
      <c r="R798" s="472"/>
      <c r="S798" s="472"/>
      <c r="T798" s="472"/>
      <c r="U798" s="472"/>
      <c r="V798" s="472"/>
      <c r="W798" s="472"/>
      <c r="X798" s="472"/>
      <c r="Y798" s="473"/>
      <c r="Z798" s="134"/>
      <c r="AA798" s="135"/>
      <c r="AB798" s="135"/>
      <c r="AC798" s="135"/>
      <c r="AD798" s="136"/>
      <c r="AE798" s="144"/>
      <c r="AF798" s="145"/>
      <c r="AG798" s="140"/>
      <c r="AH798" s="140"/>
    </row>
    <row r="799" spans="2:34" s="66" customFormat="1" ht="57.75" customHeight="1">
      <c r="B799" s="408" t="s">
        <v>557</v>
      </c>
      <c r="C799" s="409"/>
      <c r="D799" s="409"/>
      <c r="E799" s="409"/>
      <c r="F799" s="409"/>
      <c r="G799" s="409"/>
      <c r="H799" s="409"/>
      <c r="I799" s="409"/>
      <c r="J799" s="409"/>
      <c r="K799" s="409"/>
      <c r="L799" s="409"/>
      <c r="M799" s="409"/>
      <c r="N799" s="409"/>
      <c r="O799" s="409"/>
      <c r="P799" s="409"/>
      <c r="Q799" s="409"/>
      <c r="R799" s="409"/>
      <c r="S799" s="409"/>
      <c r="T799" s="409"/>
      <c r="U799" s="409"/>
      <c r="V799" s="409"/>
      <c r="W799" s="409"/>
      <c r="X799" s="409"/>
      <c r="Y799" s="410"/>
      <c r="Z799" s="137"/>
      <c r="AA799" s="138"/>
      <c r="AB799" s="138"/>
      <c r="AC799" s="138"/>
      <c r="AD799" s="139"/>
      <c r="AE799" s="145"/>
      <c r="AF799" s="282"/>
      <c r="AG799" s="141"/>
      <c r="AH799" s="141"/>
    </row>
    <row r="800" spans="2:34" s="66" customFormat="1" ht="36.75" customHeight="1">
      <c r="B800" s="389" t="s">
        <v>558</v>
      </c>
      <c r="C800" s="390"/>
      <c r="D800" s="390"/>
      <c r="E800" s="390"/>
      <c r="F800" s="390"/>
      <c r="G800" s="390"/>
      <c r="H800" s="390"/>
      <c r="I800" s="390"/>
      <c r="J800" s="390"/>
      <c r="K800" s="390"/>
      <c r="L800" s="390"/>
      <c r="M800" s="390"/>
      <c r="N800" s="390"/>
      <c r="O800" s="390"/>
      <c r="P800" s="390"/>
      <c r="Q800" s="390"/>
      <c r="R800" s="390"/>
      <c r="S800" s="390"/>
      <c r="T800" s="390"/>
      <c r="U800" s="390"/>
      <c r="V800" s="390"/>
      <c r="W800" s="390"/>
      <c r="X800" s="390"/>
      <c r="Y800" s="391"/>
      <c r="Z800" s="137"/>
      <c r="AA800" s="138"/>
      <c r="AB800" s="138"/>
      <c r="AC800" s="138"/>
      <c r="AD800" s="139"/>
      <c r="AE800" s="145"/>
      <c r="AF800" s="283"/>
      <c r="AG800" s="141"/>
      <c r="AH800" s="141"/>
    </row>
    <row r="801" spans="2:34" ht="10.2" customHeight="1">
      <c r="B801" s="398" t="s">
        <v>559</v>
      </c>
      <c r="C801" s="398"/>
      <c r="D801" s="398"/>
      <c r="E801" s="398"/>
      <c r="F801" s="398"/>
      <c r="G801" s="398"/>
      <c r="H801" s="398"/>
      <c r="I801" s="398"/>
      <c r="J801" s="398"/>
      <c r="K801" s="398"/>
      <c r="L801" s="398"/>
      <c r="M801" s="398"/>
      <c r="N801" s="398"/>
      <c r="O801" s="398"/>
      <c r="P801" s="398"/>
      <c r="Q801" s="398"/>
      <c r="R801" s="398"/>
      <c r="S801" s="398"/>
      <c r="T801" s="398"/>
      <c r="U801" s="398"/>
      <c r="V801" s="398"/>
      <c r="W801" s="398"/>
      <c r="X801" s="398"/>
      <c r="Y801" s="389"/>
      <c r="Z801" s="740"/>
      <c r="AA801" s="740"/>
      <c r="AB801" s="740"/>
      <c r="AC801" s="740"/>
      <c r="AD801" s="740"/>
      <c r="AE801" s="740"/>
      <c r="AF801" s="893"/>
      <c r="AG801" s="740"/>
      <c r="AH801" s="740"/>
    </row>
    <row r="802" spans="2:34" ht="16.95" customHeight="1">
      <c r="B802" s="398"/>
      <c r="C802" s="398"/>
      <c r="D802" s="398"/>
      <c r="E802" s="398"/>
      <c r="F802" s="398"/>
      <c r="G802" s="398"/>
      <c r="H802" s="398"/>
      <c r="I802" s="398"/>
      <c r="J802" s="398"/>
      <c r="K802" s="398"/>
      <c r="L802" s="398"/>
      <c r="M802" s="398"/>
      <c r="N802" s="398"/>
      <c r="O802" s="398"/>
      <c r="P802" s="398"/>
      <c r="Q802" s="398"/>
      <c r="R802" s="398"/>
      <c r="S802" s="398"/>
      <c r="T802" s="398"/>
      <c r="U802" s="398"/>
      <c r="V802" s="398"/>
      <c r="W802" s="398"/>
      <c r="X802" s="398"/>
      <c r="Y802" s="389"/>
      <c r="Z802" s="740"/>
      <c r="AA802" s="740"/>
      <c r="AB802" s="740"/>
      <c r="AC802" s="740"/>
      <c r="AD802" s="740"/>
      <c r="AE802" s="740"/>
      <c r="AF802" s="893"/>
      <c r="AG802" s="740"/>
      <c r="AH802" s="740"/>
    </row>
    <row r="803" spans="2:34" ht="9.6" customHeight="1">
      <c r="B803" s="398"/>
      <c r="C803" s="398"/>
      <c r="D803" s="398"/>
      <c r="E803" s="398"/>
      <c r="F803" s="398"/>
      <c r="G803" s="398"/>
      <c r="H803" s="398"/>
      <c r="I803" s="398"/>
      <c r="J803" s="398"/>
      <c r="K803" s="398"/>
      <c r="L803" s="398"/>
      <c r="M803" s="398"/>
      <c r="N803" s="398"/>
      <c r="O803" s="398"/>
      <c r="P803" s="398"/>
      <c r="Q803" s="398"/>
      <c r="R803" s="398"/>
      <c r="S803" s="398"/>
      <c r="T803" s="398"/>
      <c r="U803" s="398"/>
      <c r="V803" s="398"/>
      <c r="W803" s="398"/>
      <c r="X803" s="398"/>
      <c r="Y803" s="389"/>
      <c r="Z803" s="740"/>
      <c r="AA803" s="740"/>
      <c r="AB803" s="740"/>
      <c r="AC803" s="740"/>
      <c r="AD803" s="740"/>
      <c r="AE803" s="740"/>
      <c r="AF803" s="893"/>
      <c r="AG803" s="740"/>
      <c r="AH803" s="740"/>
    </row>
    <row r="804" spans="2:34" ht="21.75" customHeight="1">
      <c r="B804" s="386" t="s">
        <v>375</v>
      </c>
      <c r="C804" s="387"/>
      <c r="D804" s="387"/>
      <c r="E804" s="387"/>
      <c r="F804" s="387"/>
      <c r="G804" s="387"/>
      <c r="H804" s="387"/>
      <c r="I804" s="387"/>
      <c r="J804" s="387"/>
      <c r="K804" s="387"/>
      <c r="L804" s="387"/>
      <c r="M804" s="387"/>
      <c r="N804" s="387"/>
      <c r="O804" s="387"/>
      <c r="P804" s="387"/>
      <c r="Q804" s="387"/>
      <c r="R804" s="387"/>
      <c r="S804" s="387"/>
      <c r="T804" s="387"/>
      <c r="U804" s="387"/>
      <c r="V804" s="387"/>
      <c r="W804" s="387"/>
      <c r="X804" s="387"/>
      <c r="Y804" s="388"/>
      <c r="Z804" s="151"/>
      <c r="AA804" s="152"/>
      <c r="AB804" s="152"/>
      <c r="AC804" s="152"/>
      <c r="AD804" s="153"/>
      <c r="AE804" s="132"/>
      <c r="AF804" s="142"/>
      <c r="AG804" s="142"/>
      <c r="AH804" s="142"/>
    </row>
    <row r="805" spans="2:34" ht="35.25" customHeight="1">
      <c r="B805" s="471" t="s">
        <v>560</v>
      </c>
      <c r="C805" s="472"/>
      <c r="D805" s="472"/>
      <c r="E805" s="472"/>
      <c r="F805" s="472"/>
      <c r="G805" s="472"/>
      <c r="H805" s="472"/>
      <c r="I805" s="472"/>
      <c r="J805" s="472"/>
      <c r="K805" s="472"/>
      <c r="L805" s="472"/>
      <c r="M805" s="472"/>
      <c r="N805" s="472"/>
      <c r="O805" s="472"/>
      <c r="P805" s="472"/>
      <c r="Q805" s="472"/>
      <c r="R805" s="472"/>
      <c r="S805" s="472"/>
      <c r="T805" s="472"/>
      <c r="U805" s="472"/>
      <c r="V805" s="472"/>
      <c r="W805" s="472"/>
      <c r="X805" s="472"/>
      <c r="Y805" s="473"/>
      <c r="Z805" s="474"/>
      <c r="AA805" s="475"/>
      <c r="AB805" s="475"/>
      <c r="AC805" s="475"/>
      <c r="AD805" s="476"/>
      <c r="AE805" s="154"/>
      <c r="AF805" s="284"/>
      <c r="AG805" s="149"/>
      <c r="AH805" s="149"/>
    </row>
    <row r="806" spans="2:34" ht="19.5" customHeight="1">
      <c r="B806" s="408" t="s">
        <v>376</v>
      </c>
      <c r="C806" s="409"/>
      <c r="D806" s="409"/>
      <c r="E806" s="409"/>
      <c r="F806" s="409"/>
      <c r="G806" s="409"/>
      <c r="H806" s="409"/>
      <c r="I806" s="409"/>
      <c r="J806" s="409"/>
      <c r="K806" s="409"/>
      <c r="L806" s="409"/>
      <c r="M806" s="409"/>
      <c r="N806" s="409"/>
      <c r="O806" s="409"/>
      <c r="P806" s="409"/>
      <c r="Q806" s="409"/>
      <c r="R806" s="409"/>
      <c r="S806" s="409"/>
      <c r="T806" s="409"/>
      <c r="U806" s="409"/>
      <c r="V806" s="409"/>
      <c r="W806" s="409"/>
      <c r="X806" s="409"/>
      <c r="Y806" s="410"/>
      <c r="Z806" s="477"/>
      <c r="AA806" s="478"/>
      <c r="AB806" s="478"/>
      <c r="AC806" s="478"/>
      <c r="AD806" s="479"/>
      <c r="AE806" s="155"/>
      <c r="AF806" s="285"/>
      <c r="AG806" s="150"/>
      <c r="AH806" s="150"/>
    </row>
    <row r="807" spans="2:34" ht="15" customHeight="1">
      <c r="B807" s="386" t="s">
        <v>377</v>
      </c>
      <c r="C807" s="387"/>
      <c r="D807" s="387"/>
      <c r="E807" s="387"/>
      <c r="F807" s="387"/>
      <c r="G807" s="387"/>
      <c r="H807" s="387"/>
      <c r="I807" s="387"/>
      <c r="J807" s="387"/>
      <c r="K807" s="387"/>
      <c r="L807" s="387"/>
      <c r="M807" s="387"/>
      <c r="N807" s="387"/>
      <c r="O807" s="387"/>
      <c r="P807" s="387"/>
      <c r="Q807" s="387"/>
      <c r="R807" s="387"/>
      <c r="S807" s="387"/>
      <c r="T807" s="387"/>
      <c r="U807" s="387"/>
      <c r="V807" s="387"/>
      <c r="W807" s="387"/>
      <c r="X807" s="387"/>
      <c r="Y807" s="388"/>
      <c r="Z807" s="894"/>
      <c r="AA807" s="895"/>
      <c r="AB807" s="895"/>
      <c r="AC807" s="895"/>
      <c r="AD807" s="896"/>
      <c r="AE807" s="150"/>
      <c r="AF807" s="284"/>
      <c r="AG807" s="150"/>
      <c r="AH807" s="150"/>
    </row>
    <row r="808" spans="2:34" ht="9" customHeight="1" hidden="1">
      <c r="B808" s="471"/>
      <c r="C808" s="472"/>
      <c r="D808" s="472"/>
      <c r="E808" s="472"/>
      <c r="F808" s="472"/>
      <c r="G808" s="472"/>
      <c r="H808" s="472"/>
      <c r="I808" s="472"/>
      <c r="J808" s="472"/>
      <c r="K808" s="472"/>
      <c r="L808" s="472"/>
      <c r="M808" s="472"/>
      <c r="N808" s="472"/>
      <c r="O808" s="472"/>
      <c r="P808" s="472"/>
      <c r="Q808" s="472"/>
      <c r="R808" s="472"/>
      <c r="S808" s="472"/>
      <c r="T808" s="472"/>
      <c r="U808" s="472"/>
      <c r="V808" s="472"/>
      <c r="W808" s="472"/>
      <c r="X808" s="472"/>
      <c r="Y808" s="473"/>
      <c r="Z808" s="113"/>
      <c r="AA808" s="114"/>
      <c r="AB808" s="114"/>
      <c r="AC808" s="114"/>
      <c r="AD808" s="160"/>
      <c r="AE808" s="161"/>
      <c r="AF808" s="286"/>
      <c r="AG808" s="128"/>
      <c r="AH808" s="128"/>
    </row>
    <row r="809" spans="2:34" ht="28.5" customHeight="1">
      <c r="B809" s="408" t="s">
        <v>561</v>
      </c>
      <c r="C809" s="409"/>
      <c r="D809" s="409"/>
      <c r="E809" s="409"/>
      <c r="F809" s="409"/>
      <c r="G809" s="409"/>
      <c r="H809" s="409"/>
      <c r="I809" s="409"/>
      <c r="J809" s="409"/>
      <c r="K809" s="409"/>
      <c r="L809" s="409"/>
      <c r="M809" s="409"/>
      <c r="N809" s="409"/>
      <c r="O809" s="409"/>
      <c r="P809" s="409"/>
      <c r="Q809" s="409"/>
      <c r="R809" s="409"/>
      <c r="S809" s="409"/>
      <c r="T809" s="409"/>
      <c r="U809" s="409"/>
      <c r="V809" s="409"/>
      <c r="W809" s="409"/>
      <c r="X809" s="409"/>
      <c r="Y809" s="410"/>
      <c r="Z809" s="404"/>
      <c r="AA809" s="405"/>
      <c r="AB809" s="405"/>
      <c r="AC809" s="405"/>
      <c r="AD809" s="406"/>
      <c r="AE809" s="156"/>
      <c r="AF809" s="287"/>
      <c r="AG809" s="129"/>
      <c r="AH809" s="129"/>
    </row>
    <row r="810" spans="2:34" ht="18" customHeight="1">
      <c r="B810" s="386" t="s">
        <v>378</v>
      </c>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8"/>
      <c r="Z810" s="407"/>
      <c r="AA810" s="407"/>
      <c r="AB810" s="407"/>
      <c r="AC810" s="407"/>
      <c r="AD810" s="407"/>
      <c r="AE810" s="159"/>
      <c r="AF810" s="287"/>
      <c r="AG810" s="229"/>
      <c r="AH810" s="229"/>
    </row>
    <row r="811" spans="2:34" ht="60.75" customHeight="1">
      <c r="B811" s="408" t="s">
        <v>379</v>
      </c>
      <c r="C811" s="409"/>
      <c r="D811" s="409"/>
      <c r="E811" s="409"/>
      <c r="F811" s="409"/>
      <c r="G811" s="409"/>
      <c r="H811" s="409"/>
      <c r="I811" s="409"/>
      <c r="J811" s="409"/>
      <c r="K811" s="409"/>
      <c r="L811" s="409"/>
      <c r="M811" s="409"/>
      <c r="N811" s="409"/>
      <c r="O811" s="409"/>
      <c r="P811" s="409"/>
      <c r="Q811" s="409"/>
      <c r="R811" s="409"/>
      <c r="S811" s="409"/>
      <c r="T811" s="409"/>
      <c r="U811" s="409"/>
      <c r="V811" s="409"/>
      <c r="W811" s="409"/>
      <c r="X811" s="409"/>
      <c r="Y811" s="410"/>
      <c r="Z811" s="404"/>
      <c r="AA811" s="405"/>
      <c r="AB811" s="405"/>
      <c r="AC811" s="405"/>
      <c r="AD811" s="406"/>
      <c r="AE811" s="156"/>
      <c r="AF811" s="287"/>
      <c r="AG811" s="129"/>
      <c r="AH811" s="129"/>
    </row>
    <row r="812" spans="2:34" ht="29.25" customHeight="1">
      <c r="B812" s="389" t="s">
        <v>592</v>
      </c>
      <c r="C812" s="390"/>
      <c r="D812" s="390"/>
      <c r="E812" s="390"/>
      <c r="F812" s="390"/>
      <c r="G812" s="390"/>
      <c r="H812" s="390"/>
      <c r="I812" s="390"/>
      <c r="J812" s="390"/>
      <c r="K812" s="390"/>
      <c r="L812" s="390"/>
      <c r="M812" s="390"/>
      <c r="N812" s="390"/>
      <c r="O812" s="390"/>
      <c r="P812" s="390"/>
      <c r="Q812" s="390"/>
      <c r="R812" s="390"/>
      <c r="S812" s="390"/>
      <c r="T812" s="390"/>
      <c r="U812" s="390"/>
      <c r="V812" s="390"/>
      <c r="W812" s="390"/>
      <c r="X812" s="390"/>
      <c r="Y812" s="391"/>
      <c r="Z812" s="392"/>
      <c r="AA812" s="393"/>
      <c r="AB812" s="393"/>
      <c r="AC812" s="393"/>
      <c r="AD812" s="394"/>
      <c r="AE812" s="158"/>
      <c r="AF812" s="287"/>
      <c r="AG812" s="223"/>
      <c r="AH812" s="223"/>
    </row>
    <row r="813" spans="2:34" ht="33.75" customHeight="1" hidden="1">
      <c r="B813" s="408"/>
      <c r="C813" s="409"/>
      <c r="D813" s="409"/>
      <c r="E813" s="409"/>
      <c r="F813" s="409"/>
      <c r="G813" s="409"/>
      <c r="H813" s="409"/>
      <c r="I813" s="409"/>
      <c r="J813" s="409"/>
      <c r="K813" s="409"/>
      <c r="L813" s="409"/>
      <c r="M813" s="409"/>
      <c r="N813" s="409"/>
      <c r="O813" s="409"/>
      <c r="P813" s="409"/>
      <c r="Q813" s="409"/>
      <c r="R813" s="409"/>
      <c r="S813" s="409"/>
      <c r="T813" s="409"/>
      <c r="U813" s="409"/>
      <c r="V813" s="409"/>
      <c r="W813" s="409"/>
      <c r="X813" s="409"/>
      <c r="Y813" s="410"/>
      <c r="Z813" s="74"/>
      <c r="AA813" s="75"/>
      <c r="AB813" s="75"/>
      <c r="AC813" s="75"/>
      <c r="AD813" s="76"/>
      <c r="AE813" s="105"/>
      <c r="AF813" s="74"/>
      <c r="AG813" s="85"/>
      <c r="AH813" s="104"/>
    </row>
    <row r="814" spans="2:34" ht="33" customHeight="1">
      <c r="B814" s="398" t="s">
        <v>562</v>
      </c>
      <c r="C814" s="398"/>
      <c r="D814" s="398"/>
      <c r="E814" s="398"/>
      <c r="F814" s="398"/>
      <c r="G814" s="398"/>
      <c r="H814" s="398"/>
      <c r="I814" s="398"/>
      <c r="J814" s="398"/>
      <c r="K814" s="398"/>
      <c r="L814" s="398"/>
      <c r="M814" s="398"/>
      <c r="N814" s="398"/>
      <c r="O814" s="398"/>
      <c r="P814" s="398"/>
      <c r="Q814" s="398"/>
      <c r="R814" s="398"/>
      <c r="S814" s="398"/>
      <c r="T814" s="398"/>
      <c r="U814" s="398"/>
      <c r="V814" s="398"/>
      <c r="W814" s="398"/>
      <c r="X814" s="398"/>
      <c r="Y814" s="389"/>
      <c r="Z814" s="392"/>
      <c r="AA814" s="393"/>
      <c r="AB814" s="393"/>
      <c r="AC814" s="393"/>
      <c r="AD814" s="394"/>
      <c r="AE814" s="221"/>
      <c r="AF814" s="288"/>
      <c r="AG814" s="228"/>
      <c r="AH814" s="223"/>
    </row>
    <row r="815" spans="2:34" ht="39.75" customHeight="1">
      <c r="B815" s="386" t="s">
        <v>380</v>
      </c>
      <c r="C815" s="387"/>
      <c r="D815" s="387"/>
      <c r="E815" s="387"/>
      <c r="F815" s="387"/>
      <c r="G815" s="387"/>
      <c r="H815" s="387"/>
      <c r="I815" s="387"/>
      <c r="J815" s="387"/>
      <c r="K815" s="387"/>
      <c r="L815" s="387"/>
      <c r="M815" s="387"/>
      <c r="N815" s="387"/>
      <c r="O815" s="387"/>
      <c r="P815" s="387"/>
      <c r="Q815" s="387"/>
      <c r="R815" s="387"/>
      <c r="S815" s="387"/>
      <c r="T815" s="387"/>
      <c r="U815" s="387"/>
      <c r="V815" s="387"/>
      <c r="W815" s="387"/>
      <c r="X815" s="387"/>
      <c r="Y815" s="387"/>
      <c r="Z815" s="392"/>
      <c r="AA815" s="393"/>
      <c r="AB815" s="393"/>
      <c r="AC815" s="393"/>
      <c r="AD815" s="394"/>
      <c r="AE815" s="225"/>
      <c r="AF815" s="289"/>
      <c r="AG815" s="226"/>
      <c r="AH815" s="229"/>
    </row>
    <row r="816" spans="2:34" ht="56.25" customHeight="1">
      <c r="B816" s="386" t="s">
        <v>381</v>
      </c>
      <c r="C816" s="387"/>
      <c r="D816" s="387"/>
      <c r="E816" s="387"/>
      <c r="F816" s="387"/>
      <c r="G816" s="387"/>
      <c r="H816" s="387"/>
      <c r="I816" s="387"/>
      <c r="J816" s="387"/>
      <c r="K816" s="387"/>
      <c r="L816" s="387"/>
      <c r="M816" s="387"/>
      <c r="N816" s="387"/>
      <c r="O816" s="387"/>
      <c r="P816" s="387"/>
      <c r="Q816" s="387"/>
      <c r="R816" s="387"/>
      <c r="S816" s="387"/>
      <c r="T816" s="387"/>
      <c r="U816" s="387"/>
      <c r="V816" s="387"/>
      <c r="W816" s="387"/>
      <c r="X816" s="387"/>
      <c r="Y816" s="388"/>
      <c r="Z816" s="743"/>
      <c r="AA816" s="744"/>
      <c r="AB816" s="744"/>
      <c r="AC816" s="744"/>
      <c r="AD816" s="745"/>
      <c r="AE816" s="162"/>
      <c r="AF816" s="290"/>
      <c r="AG816" s="163"/>
      <c r="AH816" s="164"/>
    </row>
    <row r="817" spans="2:32" ht="4.2" customHeight="1" hidden="1">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AF817" s="218"/>
    </row>
    <row r="818" spans="2:34" ht="67.5" customHeight="1">
      <c r="B818" s="386" t="s">
        <v>563</v>
      </c>
      <c r="C818" s="387"/>
      <c r="D818" s="387"/>
      <c r="E818" s="387"/>
      <c r="F818" s="387"/>
      <c r="G818" s="387"/>
      <c r="H818" s="387"/>
      <c r="I818" s="387"/>
      <c r="J818" s="387"/>
      <c r="K818" s="387"/>
      <c r="L818" s="387"/>
      <c r="M818" s="387"/>
      <c r="N818" s="387"/>
      <c r="O818" s="387"/>
      <c r="P818" s="387"/>
      <c r="Q818" s="387"/>
      <c r="R818" s="387"/>
      <c r="S818" s="387"/>
      <c r="T818" s="387"/>
      <c r="U818" s="387"/>
      <c r="V818" s="387"/>
      <c r="W818" s="387"/>
      <c r="X818" s="387"/>
      <c r="Y818" s="388"/>
      <c r="Z818" s="401"/>
      <c r="AA818" s="402"/>
      <c r="AB818" s="402"/>
      <c r="AC818" s="402"/>
      <c r="AD818" s="403"/>
      <c r="AE818" s="159"/>
      <c r="AF818" s="291"/>
      <c r="AG818" s="159"/>
      <c r="AH818" s="159"/>
    </row>
    <row r="819" spans="2:34" ht="51.75" customHeight="1">
      <c r="B819" s="389" t="s">
        <v>564</v>
      </c>
      <c r="C819" s="390"/>
      <c r="D819" s="390"/>
      <c r="E819" s="390"/>
      <c r="F819" s="390"/>
      <c r="G819" s="390"/>
      <c r="H819" s="390"/>
      <c r="I819" s="390"/>
      <c r="J819" s="390"/>
      <c r="K819" s="390"/>
      <c r="L819" s="390"/>
      <c r="M819" s="390"/>
      <c r="N819" s="390"/>
      <c r="O819" s="390"/>
      <c r="P819" s="390"/>
      <c r="Q819" s="390"/>
      <c r="R819" s="390"/>
      <c r="S819" s="390"/>
      <c r="T819" s="390"/>
      <c r="U819" s="390"/>
      <c r="V819" s="390"/>
      <c r="W819" s="390"/>
      <c r="X819" s="390"/>
      <c r="Y819" s="391"/>
      <c r="Z819" s="392"/>
      <c r="AA819" s="393"/>
      <c r="AB819" s="393"/>
      <c r="AC819" s="393"/>
      <c r="AD819" s="394"/>
      <c r="AE819" s="158"/>
      <c r="AF819" s="292"/>
      <c r="AG819" s="158"/>
      <c r="AH819" s="158"/>
    </row>
    <row r="820" spans="2:34" ht="70.5" customHeight="1">
      <c r="B820" s="389" t="s">
        <v>565</v>
      </c>
      <c r="C820" s="390"/>
      <c r="D820" s="390"/>
      <c r="E820" s="390"/>
      <c r="F820" s="390"/>
      <c r="G820" s="390"/>
      <c r="H820" s="390"/>
      <c r="I820" s="390"/>
      <c r="J820" s="390"/>
      <c r="K820" s="390"/>
      <c r="L820" s="390"/>
      <c r="M820" s="390"/>
      <c r="N820" s="390"/>
      <c r="O820" s="390"/>
      <c r="P820" s="390"/>
      <c r="Q820" s="390"/>
      <c r="R820" s="390"/>
      <c r="S820" s="390"/>
      <c r="T820" s="390"/>
      <c r="U820" s="390"/>
      <c r="V820" s="390"/>
      <c r="W820" s="390"/>
      <c r="X820" s="390"/>
      <c r="Y820" s="391"/>
      <c r="Z820" s="117"/>
      <c r="AA820" s="118"/>
      <c r="AB820" s="118"/>
      <c r="AC820" s="118"/>
      <c r="AD820" s="118"/>
      <c r="AE820" s="158"/>
      <c r="AF820" s="292"/>
      <c r="AG820" s="157"/>
      <c r="AH820" s="156"/>
    </row>
    <row r="821" spans="2:34" ht="49.5" customHeight="1">
      <c r="B821" s="399" t="s">
        <v>566</v>
      </c>
      <c r="C821" s="399"/>
      <c r="D821" s="399"/>
      <c r="E821" s="399"/>
      <c r="F821" s="399"/>
      <c r="G821" s="399"/>
      <c r="H821" s="399"/>
      <c r="I821" s="399"/>
      <c r="J821" s="399"/>
      <c r="K821" s="399"/>
      <c r="L821" s="399"/>
      <c r="M821" s="399"/>
      <c r="N821" s="399"/>
      <c r="O821" s="399"/>
      <c r="P821" s="399"/>
      <c r="Q821" s="399"/>
      <c r="R821" s="399"/>
      <c r="S821" s="399"/>
      <c r="T821" s="399"/>
      <c r="U821" s="399"/>
      <c r="V821" s="399"/>
      <c r="W821" s="399"/>
      <c r="X821" s="399"/>
      <c r="Y821" s="399"/>
      <c r="Z821" s="400"/>
      <c r="AA821" s="400"/>
      <c r="AB821" s="400"/>
      <c r="AC821" s="400"/>
      <c r="AD821" s="392"/>
      <c r="AE821" s="223"/>
      <c r="AF821" s="288"/>
      <c r="AG821" s="222"/>
      <c r="AH821" s="223"/>
    </row>
    <row r="822" spans="2:34" ht="68.25" customHeight="1">
      <c r="B822" s="398" t="s">
        <v>567</v>
      </c>
      <c r="C822" s="398"/>
      <c r="D822" s="398"/>
      <c r="E822" s="398"/>
      <c r="F822" s="398"/>
      <c r="G822" s="398"/>
      <c r="H822" s="398"/>
      <c r="I822" s="398"/>
      <c r="J822" s="398"/>
      <c r="K822" s="398"/>
      <c r="L822" s="398"/>
      <c r="M822" s="398"/>
      <c r="N822" s="398"/>
      <c r="O822" s="398"/>
      <c r="P822" s="398"/>
      <c r="Q822" s="398"/>
      <c r="R822" s="398"/>
      <c r="S822" s="398"/>
      <c r="T822" s="398"/>
      <c r="U822" s="398"/>
      <c r="V822" s="398"/>
      <c r="W822" s="398"/>
      <c r="X822" s="398"/>
      <c r="Y822" s="398"/>
      <c r="Z822" s="407"/>
      <c r="AA822" s="407"/>
      <c r="AB822" s="407"/>
      <c r="AC822" s="407"/>
      <c r="AD822" s="401"/>
      <c r="AE822" s="223"/>
      <c r="AF822" s="288"/>
      <c r="AG822" s="222"/>
      <c r="AH822" s="223"/>
    </row>
    <row r="823" spans="2:34" ht="33" customHeight="1">
      <c r="B823" s="386" t="s">
        <v>382</v>
      </c>
      <c r="C823" s="387"/>
      <c r="D823" s="387"/>
      <c r="E823" s="387"/>
      <c r="F823" s="387"/>
      <c r="G823" s="387"/>
      <c r="H823" s="387"/>
      <c r="I823" s="387"/>
      <c r="J823" s="387"/>
      <c r="K823" s="387"/>
      <c r="L823" s="387"/>
      <c r="M823" s="387"/>
      <c r="N823" s="387"/>
      <c r="O823" s="387"/>
      <c r="P823" s="387"/>
      <c r="Q823" s="387"/>
      <c r="R823" s="387"/>
      <c r="S823" s="387"/>
      <c r="T823" s="387"/>
      <c r="U823" s="387"/>
      <c r="V823" s="387"/>
      <c r="W823" s="387"/>
      <c r="X823" s="387"/>
      <c r="Y823" s="388"/>
      <c r="Z823" s="400"/>
      <c r="AA823" s="400"/>
      <c r="AB823" s="400"/>
      <c r="AC823" s="400"/>
      <c r="AD823" s="400"/>
      <c r="AE823" s="165"/>
      <c r="AF823" s="293"/>
      <c r="AG823" s="394"/>
      <c r="AH823" s="400"/>
    </row>
    <row r="824" spans="2:34" ht="24" customHeight="1" hidden="1">
      <c r="B824" s="408"/>
      <c r="C824" s="409"/>
      <c r="D824" s="409"/>
      <c r="E824" s="409"/>
      <c r="F824" s="409"/>
      <c r="G824" s="409"/>
      <c r="H824" s="409"/>
      <c r="I824" s="409"/>
      <c r="J824" s="409"/>
      <c r="K824" s="409"/>
      <c r="L824" s="409"/>
      <c r="M824" s="409"/>
      <c r="N824" s="409"/>
      <c r="O824" s="409"/>
      <c r="P824" s="409"/>
      <c r="Q824" s="409"/>
      <c r="R824" s="409"/>
      <c r="S824" s="409"/>
      <c r="T824" s="409"/>
      <c r="U824" s="409"/>
      <c r="V824" s="409"/>
      <c r="W824" s="409"/>
      <c r="X824" s="409"/>
      <c r="Y824" s="410"/>
      <c r="Z824" s="400"/>
      <c r="AA824" s="400"/>
      <c r="AB824" s="400"/>
      <c r="AC824" s="400"/>
      <c r="AD824" s="400"/>
      <c r="AE824" s="226"/>
      <c r="AF824" s="294"/>
      <c r="AG824" s="400"/>
      <c r="AH824" s="400"/>
    </row>
    <row r="825" spans="2:34" ht="39" customHeight="1">
      <c r="B825" s="399" t="s">
        <v>568</v>
      </c>
      <c r="C825" s="399"/>
      <c r="D825" s="399"/>
      <c r="E825" s="399"/>
      <c r="F825" s="399"/>
      <c r="G825" s="399"/>
      <c r="H825" s="399"/>
      <c r="I825" s="399"/>
      <c r="J825" s="399"/>
      <c r="K825" s="399"/>
      <c r="L825" s="399"/>
      <c r="M825" s="399"/>
      <c r="N825" s="399"/>
      <c r="O825" s="399"/>
      <c r="P825" s="399"/>
      <c r="Q825" s="399"/>
      <c r="R825" s="399"/>
      <c r="S825" s="399"/>
      <c r="T825" s="399"/>
      <c r="U825" s="399"/>
      <c r="V825" s="399"/>
      <c r="W825" s="399"/>
      <c r="X825" s="399"/>
      <c r="Y825" s="399"/>
      <c r="Z825" s="400"/>
      <c r="AA825" s="400"/>
      <c r="AB825" s="400"/>
      <c r="AC825" s="400"/>
      <c r="AD825" s="400"/>
      <c r="AE825" s="223"/>
      <c r="AF825" s="289"/>
      <c r="AG825" s="226"/>
      <c r="AH825" s="223"/>
    </row>
    <row r="826" spans="2:34" ht="33.75" customHeight="1">
      <c r="B826" s="398" t="s">
        <v>569</v>
      </c>
      <c r="C826" s="398"/>
      <c r="D826" s="398"/>
      <c r="E826" s="398"/>
      <c r="F826" s="398"/>
      <c r="G826" s="398"/>
      <c r="H826" s="398"/>
      <c r="I826" s="398"/>
      <c r="J826" s="398"/>
      <c r="K826" s="398"/>
      <c r="L826" s="398"/>
      <c r="M826" s="398"/>
      <c r="N826" s="398"/>
      <c r="O826" s="398"/>
      <c r="P826" s="398"/>
      <c r="Q826" s="398"/>
      <c r="R826" s="398"/>
      <c r="S826" s="398"/>
      <c r="T826" s="398"/>
      <c r="U826" s="398"/>
      <c r="V826" s="398"/>
      <c r="W826" s="398"/>
      <c r="X826" s="398"/>
      <c r="Y826" s="398"/>
      <c r="Z826" s="166"/>
      <c r="AA826" s="167"/>
      <c r="AB826" s="402"/>
      <c r="AC826" s="402"/>
      <c r="AD826" s="168"/>
      <c r="AE826" s="227"/>
      <c r="AF826" s="288"/>
      <c r="AG826" s="223"/>
      <c r="AH826" s="223"/>
    </row>
    <row r="827" spans="2:34" ht="30.75" customHeight="1">
      <c r="B827" s="398" t="s">
        <v>336</v>
      </c>
      <c r="C827" s="398"/>
      <c r="D827" s="398"/>
      <c r="E827" s="398"/>
      <c r="F827" s="398"/>
      <c r="G827" s="398"/>
      <c r="H827" s="398"/>
      <c r="I827" s="398"/>
      <c r="J827" s="398"/>
      <c r="K827" s="398"/>
      <c r="L827" s="398"/>
      <c r="M827" s="398"/>
      <c r="N827" s="398"/>
      <c r="O827" s="398"/>
      <c r="P827" s="398"/>
      <c r="Q827" s="398"/>
      <c r="R827" s="398"/>
      <c r="S827" s="398"/>
      <c r="T827" s="398"/>
      <c r="U827" s="398"/>
      <c r="V827" s="398"/>
      <c r="W827" s="398"/>
      <c r="X827" s="398"/>
      <c r="Y827" s="398"/>
      <c r="Z827" s="400"/>
      <c r="AA827" s="400"/>
      <c r="AB827" s="400"/>
      <c r="AC827" s="400"/>
      <c r="AD827" s="400"/>
      <c r="AE827" s="166"/>
      <c r="AF827" s="288"/>
      <c r="AG827" s="223"/>
      <c r="AH827" s="223"/>
    </row>
    <row r="828" spans="2:34" ht="25.5" customHeight="1">
      <c r="B828" s="389" t="s">
        <v>337</v>
      </c>
      <c r="C828" s="390"/>
      <c r="D828" s="390"/>
      <c r="E828" s="390"/>
      <c r="F828" s="390"/>
      <c r="G828" s="390"/>
      <c r="H828" s="390"/>
      <c r="I828" s="390"/>
      <c r="J828" s="390"/>
      <c r="K828" s="390"/>
      <c r="L828" s="390"/>
      <c r="M828" s="390"/>
      <c r="N828" s="390"/>
      <c r="O828" s="390"/>
      <c r="P828" s="390"/>
      <c r="Q828" s="390"/>
      <c r="R828" s="390"/>
      <c r="S828" s="390"/>
      <c r="T828" s="390"/>
      <c r="U828" s="390"/>
      <c r="V828" s="390"/>
      <c r="W828" s="390"/>
      <c r="X828" s="390"/>
      <c r="Y828" s="391"/>
      <c r="Z828" s="224"/>
      <c r="AA828" s="225"/>
      <c r="AB828" s="225"/>
      <c r="AC828" s="225"/>
      <c r="AD828" s="226"/>
      <c r="AE828" s="169"/>
      <c r="AF828" s="291"/>
      <c r="AG828" s="229"/>
      <c r="AH828" s="229"/>
    </row>
    <row r="829" spans="2:34" ht="17.25" customHeight="1">
      <c r="B829" s="389" t="s">
        <v>586</v>
      </c>
      <c r="C829" s="390"/>
      <c r="D829" s="390"/>
      <c r="E829" s="390"/>
      <c r="F829" s="390"/>
      <c r="G829" s="390"/>
      <c r="H829" s="390"/>
      <c r="I829" s="390"/>
      <c r="J829" s="390"/>
      <c r="K829" s="390"/>
      <c r="L829" s="390"/>
      <c r="M829" s="390"/>
      <c r="N829" s="390"/>
      <c r="O829" s="390"/>
      <c r="P829" s="390"/>
      <c r="Q829" s="390"/>
      <c r="R829" s="390"/>
      <c r="S829" s="390"/>
      <c r="T829" s="390"/>
      <c r="U829" s="390"/>
      <c r="V829" s="390"/>
      <c r="W829" s="390"/>
      <c r="X829" s="390"/>
      <c r="Y829" s="391"/>
      <c r="Z829" s="392"/>
      <c r="AA829" s="393"/>
      <c r="AB829" s="393"/>
      <c r="AC829" s="393"/>
      <c r="AD829" s="394"/>
      <c r="AE829" s="170"/>
      <c r="AF829" s="292"/>
      <c r="AG829" s="223"/>
      <c r="AH829" s="223"/>
    </row>
    <row r="830" spans="2:34" ht="34.5" customHeight="1">
      <c r="B830" s="389" t="s">
        <v>587</v>
      </c>
      <c r="C830" s="655"/>
      <c r="D830" s="655"/>
      <c r="E830" s="655"/>
      <c r="F830" s="655"/>
      <c r="G830" s="655"/>
      <c r="H830" s="655"/>
      <c r="I830" s="655"/>
      <c r="J830" s="655"/>
      <c r="K830" s="655"/>
      <c r="L830" s="655"/>
      <c r="M830" s="655"/>
      <c r="N830" s="655"/>
      <c r="O830" s="655"/>
      <c r="P830" s="655"/>
      <c r="Q830" s="655"/>
      <c r="R830" s="655"/>
      <c r="S830" s="655"/>
      <c r="T830" s="655"/>
      <c r="U830" s="655"/>
      <c r="V830" s="655"/>
      <c r="W830" s="655"/>
      <c r="X830" s="655"/>
      <c r="Y830" s="656"/>
      <c r="Z830" s="392"/>
      <c r="AA830" s="393"/>
      <c r="AB830" s="393"/>
      <c r="AC830" s="393"/>
      <c r="AD830" s="394"/>
      <c r="AE830" s="170"/>
      <c r="AF830" s="292"/>
      <c r="AG830" s="223"/>
      <c r="AH830" s="223"/>
    </row>
    <row r="831" spans="2:34" ht="15.75">
      <c r="B831" s="389" t="s">
        <v>588</v>
      </c>
      <c r="C831" s="655"/>
      <c r="D831" s="655"/>
      <c r="E831" s="655"/>
      <c r="F831" s="655"/>
      <c r="G831" s="655"/>
      <c r="H831" s="655"/>
      <c r="I831" s="655"/>
      <c r="J831" s="655"/>
      <c r="K831" s="655"/>
      <c r="L831" s="655"/>
      <c r="M831" s="655"/>
      <c r="N831" s="655"/>
      <c r="O831" s="655"/>
      <c r="P831" s="655"/>
      <c r="Q831" s="655"/>
      <c r="R831" s="655"/>
      <c r="S831" s="655"/>
      <c r="T831" s="655"/>
      <c r="U831" s="655"/>
      <c r="V831" s="655"/>
      <c r="W831" s="655"/>
      <c r="X831" s="655"/>
      <c r="Y831" s="656"/>
      <c r="Z831" s="392"/>
      <c r="AA831" s="393"/>
      <c r="AB831" s="393"/>
      <c r="AC831" s="393"/>
      <c r="AD831" s="394"/>
      <c r="AE831" s="170"/>
      <c r="AF831" s="292"/>
      <c r="AG831" s="223"/>
      <c r="AH831" s="223"/>
    </row>
    <row r="832" spans="2:34" ht="33" customHeight="1">
      <c r="B832" s="389" t="s">
        <v>589</v>
      </c>
      <c r="C832" s="655"/>
      <c r="D832" s="655"/>
      <c r="E832" s="655"/>
      <c r="F832" s="655"/>
      <c r="G832" s="655"/>
      <c r="H832" s="655"/>
      <c r="I832" s="655"/>
      <c r="J832" s="655"/>
      <c r="K832" s="655"/>
      <c r="L832" s="655"/>
      <c r="M832" s="655"/>
      <c r="N832" s="655"/>
      <c r="O832" s="655"/>
      <c r="P832" s="655"/>
      <c r="Q832" s="655"/>
      <c r="R832" s="655"/>
      <c r="S832" s="655"/>
      <c r="T832" s="655"/>
      <c r="U832" s="655"/>
      <c r="V832" s="655"/>
      <c r="W832" s="655"/>
      <c r="X832" s="655"/>
      <c r="Y832" s="656"/>
      <c r="Z832" s="392"/>
      <c r="AA832" s="393"/>
      <c r="AB832" s="393"/>
      <c r="AC832" s="393"/>
      <c r="AD832" s="394"/>
      <c r="AE832" s="170"/>
      <c r="AF832" s="292"/>
      <c r="AG832" s="223"/>
      <c r="AH832" s="223"/>
    </row>
    <row r="833" spans="2:34" ht="22.5" customHeight="1">
      <c r="B833" s="389" t="s">
        <v>590</v>
      </c>
      <c r="C833" s="655"/>
      <c r="D833" s="655"/>
      <c r="E833" s="655"/>
      <c r="F833" s="655"/>
      <c r="G833" s="655"/>
      <c r="H833" s="655"/>
      <c r="I833" s="655"/>
      <c r="J833" s="655"/>
      <c r="K833" s="655"/>
      <c r="L833" s="655"/>
      <c r="M833" s="655"/>
      <c r="N833" s="655"/>
      <c r="O833" s="655"/>
      <c r="P833" s="655"/>
      <c r="Q833" s="655"/>
      <c r="R833" s="655"/>
      <c r="S833" s="655"/>
      <c r="T833" s="655"/>
      <c r="U833" s="655"/>
      <c r="V833" s="655"/>
      <c r="W833" s="655"/>
      <c r="X833" s="655"/>
      <c r="Y833" s="656"/>
      <c r="Z833" s="224"/>
      <c r="AA833" s="225"/>
      <c r="AB833" s="225"/>
      <c r="AC833" s="225"/>
      <c r="AD833" s="226"/>
      <c r="AE833" s="171"/>
      <c r="AF833" s="291"/>
      <c r="AG833" s="229"/>
      <c r="AH833" s="229"/>
    </row>
    <row r="834" spans="2:34" ht="27.75" customHeight="1">
      <c r="B834" s="389" t="s">
        <v>591</v>
      </c>
      <c r="C834" s="655"/>
      <c r="D834" s="655"/>
      <c r="E834" s="655"/>
      <c r="F834" s="655"/>
      <c r="G834" s="655"/>
      <c r="H834" s="655"/>
      <c r="I834" s="655"/>
      <c r="J834" s="655"/>
      <c r="K834" s="655"/>
      <c r="L834" s="655"/>
      <c r="M834" s="655"/>
      <c r="N834" s="655"/>
      <c r="O834" s="655"/>
      <c r="P834" s="655"/>
      <c r="Q834" s="655"/>
      <c r="R834" s="655"/>
      <c r="S834" s="655"/>
      <c r="T834" s="655"/>
      <c r="U834" s="655"/>
      <c r="V834" s="655"/>
      <c r="W834" s="655"/>
      <c r="X834" s="655"/>
      <c r="Y834" s="656"/>
      <c r="Z834" s="224"/>
      <c r="AA834" s="225"/>
      <c r="AB834" s="225"/>
      <c r="AC834" s="225"/>
      <c r="AD834" s="226"/>
      <c r="AE834" s="171"/>
      <c r="AF834" s="291"/>
      <c r="AG834" s="229"/>
      <c r="AH834" s="229"/>
    </row>
    <row r="835" spans="2:34" ht="15.75">
      <c r="B835" s="389" t="s">
        <v>614</v>
      </c>
      <c r="C835" s="655"/>
      <c r="D835" s="655"/>
      <c r="E835" s="655"/>
      <c r="F835" s="655"/>
      <c r="G835" s="655"/>
      <c r="H835" s="655"/>
      <c r="I835" s="655"/>
      <c r="J835" s="655"/>
      <c r="K835" s="655"/>
      <c r="L835" s="655"/>
      <c r="M835" s="655"/>
      <c r="N835" s="655"/>
      <c r="O835" s="655"/>
      <c r="P835" s="655"/>
      <c r="Q835" s="655"/>
      <c r="R835" s="655"/>
      <c r="S835" s="655"/>
      <c r="T835" s="655"/>
      <c r="U835" s="655"/>
      <c r="V835" s="655"/>
      <c r="W835" s="655"/>
      <c r="X835" s="655"/>
      <c r="Y835" s="656"/>
      <c r="Z835" s="224"/>
      <c r="AA835" s="225"/>
      <c r="AB835" s="225"/>
      <c r="AC835" s="225"/>
      <c r="AD835" s="226"/>
      <c r="AE835" s="171"/>
      <c r="AF835" s="291"/>
      <c r="AG835" s="229"/>
      <c r="AH835" s="229"/>
    </row>
    <row r="836" spans="2:34" ht="15.75">
      <c r="B836" s="481"/>
      <c r="C836" s="482"/>
      <c r="D836" s="482"/>
      <c r="E836" s="482"/>
      <c r="F836" s="482"/>
      <c r="G836" s="482"/>
      <c r="H836" s="482"/>
      <c r="I836" s="482"/>
      <c r="J836" s="482"/>
      <c r="K836" s="482"/>
      <c r="L836" s="482"/>
      <c r="M836" s="482"/>
      <c r="N836" s="482"/>
      <c r="O836" s="482"/>
      <c r="P836" s="482"/>
      <c r="Q836" s="482"/>
      <c r="R836" s="482"/>
      <c r="S836" s="482"/>
      <c r="T836" s="482"/>
      <c r="U836" s="482"/>
      <c r="V836" s="482"/>
      <c r="W836" s="482"/>
      <c r="X836" s="482"/>
      <c r="Y836" s="483"/>
      <c r="Z836" s="224"/>
      <c r="AA836" s="225"/>
      <c r="AB836" s="225"/>
      <c r="AC836" s="225"/>
      <c r="AD836" s="226"/>
      <c r="AE836" s="171"/>
      <c r="AF836" s="291"/>
      <c r="AG836" s="229"/>
      <c r="AH836" s="229"/>
    </row>
    <row r="837" spans="2:34" ht="15.75">
      <c r="B837" s="481"/>
      <c r="C837" s="482"/>
      <c r="D837" s="482"/>
      <c r="E837" s="482"/>
      <c r="F837" s="482"/>
      <c r="G837" s="482"/>
      <c r="H837" s="482"/>
      <c r="I837" s="482"/>
      <c r="J837" s="482"/>
      <c r="K837" s="482"/>
      <c r="L837" s="482"/>
      <c r="M837" s="482"/>
      <c r="N837" s="482"/>
      <c r="O837" s="482"/>
      <c r="P837" s="482"/>
      <c r="Q837" s="482"/>
      <c r="R837" s="482"/>
      <c r="S837" s="482"/>
      <c r="T837" s="482"/>
      <c r="U837" s="482"/>
      <c r="V837" s="482"/>
      <c r="W837" s="482"/>
      <c r="X837" s="482"/>
      <c r="Y837" s="483"/>
      <c r="Z837" s="224"/>
      <c r="AA837" s="225"/>
      <c r="AB837" s="225"/>
      <c r="AC837" s="225"/>
      <c r="AD837" s="226"/>
      <c r="AE837" s="171"/>
      <c r="AF837" s="291"/>
      <c r="AG837" s="229"/>
      <c r="AH837" s="229"/>
    </row>
    <row r="838" spans="2:34" ht="15.75">
      <c r="B838" s="481"/>
      <c r="C838" s="482"/>
      <c r="D838" s="482"/>
      <c r="E838" s="482"/>
      <c r="F838" s="482"/>
      <c r="G838" s="482"/>
      <c r="H838" s="482"/>
      <c r="I838" s="482"/>
      <c r="J838" s="482"/>
      <c r="K838" s="482"/>
      <c r="L838" s="482"/>
      <c r="M838" s="482"/>
      <c r="N838" s="482"/>
      <c r="O838" s="482"/>
      <c r="P838" s="482"/>
      <c r="Q838" s="482"/>
      <c r="R838" s="482"/>
      <c r="S838" s="482"/>
      <c r="T838" s="482"/>
      <c r="U838" s="482"/>
      <c r="V838" s="482"/>
      <c r="W838" s="482"/>
      <c r="X838" s="482"/>
      <c r="Y838" s="483"/>
      <c r="Z838" s="224"/>
      <c r="AA838" s="225"/>
      <c r="AB838" s="225"/>
      <c r="AC838" s="225"/>
      <c r="AD838" s="226"/>
      <c r="AE838" s="171"/>
      <c r="AF838" s="291"/>
      <c r="AG838" s="229"/>
      <c r="AH838" s="229"/>
    </row>
    <row r="839" spans="2:34" ht="15.75">
      <c r="B839" s="484"/>
      <c r="C839" s="485"/>
      <c r="D839" s="485"/>
      <c r="E839" s="485"/>
      <c r="F839" s="485"/>
      <c r="G839" s="485"/>
      <c r="H839" s="485"/>
      <c r="I839" s="485"/>
      <c r="J839" s="485"/>
      <c r="K839" s="485"/>
      <c r="L839" s="485"/>
      <c r="M839" s="485"/>
      <c r="N839" s="485"/>
      <c r="O839" s="485"/>
      <c r="P839" s="485"/>
      <c r="Q839" s="485"/>
      <c r="R839" s="485"/>
      <c r="S839" s="485"/>
      <c r="T839" s="485"/>
      <c r="U839" s="485"/>
      <c r="V839" s="485"/>
      <c r="W839" s="485"/>
      <c r="X839" s="485"/>
      <c r="Y839" s="486"/>
      <c r="Z839" s="224"/>
      <c r="AA839" s="225"/>
      <c r="AB839" s="225"/>
      <c r="AC839" s="225"/>
      <c r="AD839" s="226"/>
      <c r="AE839" s="171"/>
      <c r="AF839" s="291"/>
      <c r="AG839" s="229"/>
      <c r="AH839" s="229"/>
    </row>
    <row r="840" spans="2:34" s="89" customFormat="1" ht="15.75">
      <c r="B840" s="172"/>
      <c r="C840" s="172"/>
      <c r="D840" s="172"/>
      <c r="E840" s="172"/>
      <c r="F840" s="172"/>
      <c r="G840" s="172"/>
      <c r="H840" s="172"/>
      <c r="I840" s="172"/>
      <c r="J840" s="172"/>
      <c r="K840" s="172"/>
      <c r="L840" s="172"/>
      <c r="M840" s="172"/>
      <c r="N840" s="172"/>
      <c r="O840" s="172"/>
      <c r="P840" s="172"/>
      <c r="Q840" s="172"/>
      <c r="R840" s="172"/>
      <c r="S840" s="172"/>
      <c r="T840" s="172"/>
      <c r="U840" s="172"/>
      <c r="V840" s="172"/>
      <c r="W840" s="172"/>
      <c r="X840" s="172"/>
      <c r="Y840" s="172"/>
      <c r="Z840" s="173"/>
      <c r="AA840" s="173"/>
      <c r="AB840" s="173"/>
      <c r="AC840" s="173"/>
      <c r="AD840" s="173"/>
      <c r="AF840" s="174"/>
      <c r="AG840" s="173"/>
      <c r="AH840" s="173"/>
    </row>
    <row r="841" spans="2:34" s="89" customFormat="1" ht="15.75">
      <c r="B841" s="172"/>
      <c r="C841" s="172"/>
      <c r="D841" s="172"/>
      <c r="E841" s="172"/>
      <c r="F841" s="172"/>
      <c r="G841" s="172"/>
      <c r="H841" s="172"/>
      <c r="I841" s="172"/>
      <c r="J841" s="172"/>
      <c r="K841" s="172"/>
      <c r="L841" s="172"/>
      <c r="M841" s="172"/>
      <c r="N841" s="172"/>
      <c r="O841" s="172"/>
      <c r="P841" s="172"/>
      <c r="Q841" s="172"/>
      <c r="R841" s="172"/>
      <c r="S841" s="172"/>
      <c r="T841" s="172"/>
      <c r="U841" s="172"/>
      <c r="V841" s="172"/>
      <c r="W841" s="172"/>
      <c r="X841" s="172"/>
      <c r="Y841" s="172"/>
      <c r="Z841" s="173"/>
      <c r="AA841" s="173"/>
      <c r="AB841" s="173"/>
      <c r="AC841" s="173"/>
      <c r="AD841" s="173"/>
      <c r="AF841" s="174"/>
      <c r="AG841" s="173"/>
      <c r="AH841" s="173"/>
    </row>
    <row r="842" spans="2:34" s="89" customFormat="1" ht="15.75">
      <c r="B842" s="172"/>
      <c r="C842" s="172"/>
      <c r="D842" s="172"/>
      <c r="E842" s="172"/>
      <c r="F842" s="172"/>
      <c r="G842" s="172"/>
      <c r="H842" s="172"/>
      <c r="I842" s="172"/>
      <c r="J842" s="172"/>
      <c r="K842" s="172"/>
      <c r="L842" s="172"/>
      <c r="M842" s="172"/>
      <c r="N842" s="172"/>
      <c r="O842" s="172"/>
      <c r="P842" s="172"/>
      <c r="Q842" s="172"/>
      <c r="R842" s="172"/>
      <c r="S842" s="172"/>
      <c r="T842" s="172"/>
      <c r="U842" s="172"/>
      <c r="V842" s="172"/>
      <c r="W842" s="172"/>
      <c r="X842" s="172"/>
      <c r="Y842" s="172"/>
      <c r="Z842" s="173"/>
      <c r="AA842" s="173"/>
      <c r="AB842" s="173"/>
      <c r="AC842" s="173"/>
      <c r="AD842" s="173"/>
      <c r="AF842" s="174"/>
      <c r="AG842" s="173"/>
      <c r="AH842" s="173"/>
    </row>
    <row r="843" spans="2:34" s="89" customFormat="1" ht="15.75">
      <c r="B843" s="172"/>
      <c r="C843" s="172"/>
      <c r="D843" s="172"/>
      <c r="E843" s="172"/>
      <c r="F843" s="172"/>
      <c r="G843" s="172"/>
      <c r="H843" s="172"/>
      <c r="I843" s="172"/>
      <c r="J843" s="172"/>
      <c r="K843" s="172"/>
      <c r="L843" s="172"/>
      <c r="M843" s="172"/>
      <c r="N843" s="172"/>
      <c r="O843" s="172"/>
      <c r="P843" s="172"/>
      <c r="Q843" s="172"/>
      <c r="R843" s="172"/>
      <c r="S843" s="172"/>
      <c r="T843" s="172"/>
      <c r="U843" s="172"/>
      <c r="V843" s="172"/>
      <c r="W843" s="172"/>
      <c r="X843" s="172"/>
      <c r="Y843" s="172"/>
      <c r="Z843" s="173"/>
      <c r="AA843" s="173"/>
      <c r="AB843" s="173"/>
      <c r="AC843" s="173"/>
      <c r="AD843" s="173"/>
      <c r="AF843" s="174"/>
      <c r="AG843" s="173"/>
      <c r="AH843" s="173"/>
    </row>
    <row r="844" spans="2:34" s="89" customFormat="1" ht="15.75">
      <c r="B844" s="172"/>
      <c r="C844" s="172"/>
      <c r="D844" s="172"/>
      <c r="E844" s="172"/>
      <c r="F844" s="172"/>
      <c r="G844" s="172"/>
      <c r="H844" s="172"/>
      <c r="I844" s="172"/>
      <c r="J844" s="172"/>
      <c r="K844" s="172"/>
      <c r="L844" s="172"/>
      <c r="M844" s="172"/>
      <c r="N844" s="172"/>
      <c r="O844" s="172"/>
      <c r="P844" s="172"/>
      <c r="Q844" s="172"/>
      <c r="R844" s="172"/>
      <c r="S844" s="172"/>
      <c r="T844" s="172"/>
      <c r="U844" s="172"/>
      <c r="V844" s="172"/>
      <c r="W844" s="172"/>
      <c r="X844" s="172"/>
      <c r="Y844" s="172"/>
      <c r="Z844" s="173"/>
      <c r="AA844" s="173"/>
      <c r="AB844" s="173"/>
      <c r="AC844" s="173"/>
      <c r="AD844" s="173"/>
      <c r="AF844" s="174"/>
      <c r="AG844" s="173"/>
      <c r="AH844" s="173"/>
    </row>
    <row r="845" spans="2:34" s="89" customFormat="1" ht="15.75">
      <c r="B845" s="172"/>
      <c r="C845" s="172"/>
      <c r="D845" s="172"/>
      <c r="E845" s="172"/>
      <c r="F845" s="172"/>
      <c r="G845" s="172"/>
      <c r="H845" s="172"/>
      <c r="I845" s="172"/>
      <c r="J845" s="172"/>
      <c r="K845" s="172"/>
      <c r="L845" s="172"/>
      <c r="M845" s="172"/>
      <c r="N845" s="172"/>
      <c r="O845" s="172"/>
      <c r="P845" s="172"/>
      <c r="Q845" s="172"/>
      <c r="R845" s="172"/>
      <c r="S845" s="172"/>
      <c r="T845" s="172"/>
      <c r="U845" s="172"/>
      <c r="V845" s="172"/>
      <c r="W845" s="172"/>
      <c r="X845" s="172"/>
      <c r="Y845" s="172"/>
      <c r="Z845" s="173"/>
      <c r="AA845" s="173"/>
      <c r="AB845" s="173"/>
      <c r="AC845" s="173"/>
      <c r="AD845" s="173"/>
      <c r="AF845" s="174"/>
      <c r="AG845" s="173"/>
      <c r="AH845" s="173"/>
    </row>
    <row r="846" spans="2:34" s="89" customFormat="1" ht="15.75">
      <c r="B846" s="172"/>
      <c r="C846" s="172"/>
      <c r="D846" s="172"/>
      <c r="E846" s="172"/>
      <c r="F846" s="172"/>
      <c r="G846" s="172"/>
      <c r="H846" s="172"/>
      <c r="I846" s="172"/>
      <c r="J846" s="172"/>
      <c r="K846" s="172"/>
      <c r="L846" s="172"/>
      <c r="M846" s="172"/>
      <c r="N846" s="172"/>
      <c r="O846" s="172"/>
      <c r="P846" s="172"/>
      <c r="Q846" s="172"/>
      <c r="R846" s="172"/>
      <c r="S846" s="172"/>
      <c r="T846" s="172"/>
      <c r="U846" s="172"/>
      <c r="V846" s="172"/>
      <c r="W846" s="172"/>
      <c r="X846" s="172"/>
      <c r="Y846" s="172"/>
      <c r="Z846" s="173"/>
      <c r="AA846" s="173"/>
      <c r="AB846" s="173"/>
      <c r="AC846" s="173"/>
      <c r="AD846" s="173"/>
      <c r="AF846" s="174"/>
      <c r="AG846" s="173"/>
      <c r="AH846" s="173"/>
    </row>
    <row r="847" spans="2:34" s="89" customFormat="1" ht="15.75">
      <c r="B847" s="172"/>
      <c r="C847" s="172"/>
      <c r="D847" s="172"/>
      <c r="E847" s="172"/>
      <c r="F847" s="172"/>
      <c r="G847" s="172"/>
      <c r="H847" s="172"/>
      <c r="I847" s="172"/>
      <c r="J847" s="172"/>
      <c r="K847" s="172"/>
      <c r="L847" s="172"/>
      <c r="M847" s="172"/>
      <c r="N847" s="172"/>
      <c r="O847" s="172"/>
      <c r="P847" s="172"/>
      <c r="Q847" s="172"/>
      <c r="R847" s="172"/>
      <c r="S847" s="172"/>
      <c r="T847" s="172"/>
      <c r="U847" s="172"/>
      <c r="V847" s="172"/>
      <c r="W847" s="172"/>
      <c r="X847" s="172"/>
      <c r="Y847" s="172"/>
      <c r="Z847" s="173"/>
      <c r="AA847" s="173"/>
      <c r="AB847" s="173"/>
      <c r="AC847" s="173"/>
      <c r="AD847" s="173"/>
      <c r="AF847" s="174"/>
      <c r="AG847" s="173"/>
      <c r="AH847" s="173"/>
    </row>
    <row r="848" spans="2:34" s="89" customFormat="1" ht="15.75">
      <c r="B848" s="172"/>
      <c r="C848" s="172"/>
      <c r="D848" s="172"/>
      <c r="E848" s="172"/>
      <c r="F848" s="172"/>
      <c r="G848" s="172"/>
      <c r="H848" s="172"/>
      <c r="I848" s="172"/>
      <c r="J848" s="172"/>
      <c r="K848" s="172"/>
      <c r="L848" s="172"/>
      <c r="M848" s="172"/>
      <c r="N848" s="172"/>
      <c r="O848" s="172"/>
      <c r="P848" s="172"/>
      <c r="Q848" s="172"/>
      <c r="R848" s="172"/>
      <c r="S848" s="172"/>
      <c r="T848" s="172"/>
      <c r="U848" s="172"/>
      <c r="V848" s="172"/>
      <c r="W848" s="172"/>
      <c r="X848" s="172"/>
      <c r="Y848" s="172"/>
      <c r="Z848" s="173"/>
      <c r="AA848" s="173"/>
      <c r="AB848" s="173"/>
      <c r="AC848" s="173"/>
      <c r="AD848" s="173"/>
      <c r="AF848" s="174"/>
      <c r="AG848" s="173"/>
      <c r="AH848" s="173"/>
    </row>
    <row r="849" spans="2:34" s="89" customFormat="1" ht="15.75">
      <c r="B849" s="172"/>
      <c r="C849" s="172"/>
      <c r="D849" s="172"/>
      <c r="E849" s="172"/>
      <c r="F849" s="172"/>
      <c r="G849" s="172"/>
      <c r="H849" s="172"/>
      <c r="I849" s="172"/>
      <c r="J849" s="172"/>
      <c r="K849" s="172"/>
      <c r="L849" s="172"/>
      <c r="M849" s="172"/>
      <c r="N849" s="172"/>
      <c r="O849" s="172"/>
      <c r="P849" s="172"/>
      <c r="Q849" s="172"/>
      <c r="R849" s="172"/>
      <c r="S849" s="172"/>
      <c r="T849" s="172"/>
      <c r="U849" s="172"/>
      <c r="V849" s="172"/>
      <c r="W849" s="172"/>
      <c r="X849" s="172"/>
      <c r="Y849" s="172"/>
      <c r="Z849" s="173"/>
      <c r="AA849" s="173"/>
      <c r="AB849" s="173"/>
      <c r="AC849" s="173"/>
      <c r="AD849" s="173"/>
      <c r="AF849" s="174"/>
      <c r="AG849" s="173"/>
      <c r="AH849" s="173"/>
    </row>
    <row r="850" spans="2:34" s="89" customFormat="1" ht="15.75">
      <c r="B850" s="172"/>
      <c r="C850" s="172"/>
      <c r="D850" s="172"/>
      <c r="E850" s="172"/>
      <c r="F850" s="172"/>
      <c r="G850" s="172"/>
      <c r="H850" s="172"/>
      <c r="I850" s="172"/>
      <c r="J850" s="172"/>
      <c r="K850" s="172"/>
      <c r="L850" s="172"/>
      <c r="M850" s="172"/>
      <c r="N850" s="172"/>
      <c r="O850" s="172"/>
      <c r="P850" s="172"/>
      <c r="Q850" s="172"/>
      <c r="R850" s="172"/>
      <c r="S850" s="172"/>
      <c r="T850" s="172"/>
      <c r="U850" s="172"/>
      <c r="V850" s="172"/>
      <c r="W850" s="172"/>
      <c r="X850" s="172"/>
      <c r="Y850" s="172"/>
      <c r="Z850" s="173"/>
      <c r="AA850" s="173"/>
      <c r="AB850" s="173"/>
      <c r="AC850" s="173"/>
      <c r="AD850" s="173"/>
      <c r="AF850" s="174"/>
      <c r="AG850" s="173"/>
      <c r="AH850" s="173"/>
    </row>
    <row r="851" spans="2:34" s="89" customFormat="1" ht="15.75">
      <c r="B851" s="172"/>
      <c r="C851" s="172"/>
      <c r="D851" s="172"/>
      <c r="E851" s="172"/>
      <c r="F851" s="172"/>
      <c r="G851" s="172"/>
      <c r="H851" s="172"/>
      <c r="I851" s="172"/>
      <c r="J851" s="172"/>
      <c r="K851" s="172"/>
      <c r="L851" s="172"/>
      <c r="M851" s="172"/>
      <c r="N851" s="172"/>
      <c r="O851" s="172"/>
      <c r="P851" s="172"/>
      <c r="Q851" s="172"/>
      <c r="R851" s="172"/>
      <c r="S851" s="172"/>
      <c r="T851" s="172"/>
      <c r="U851" s="172"/>
      <c r="V851" s="172"/>
      <c r="W851" s="172"/>
      <c r="X851" s="172"/>
      <c r="Y851" s="172"/>
      <c r="Z851" s="173"/>
      <c r="AA851" s="173"/>
      <c r="AB851" s="173"/>
      <c r="AC851" s="173"/>
      <c r="AD851" s="173"/>
      <c r="AF851" s="174"/>
      <c r="AG851" s="173"/>
      <c r="AH851" s="173"/>
    </row>
    <row r="852" spans="2:34" s="89" customFormat="1" ht="15.75">
      <c r="B852" s="172"/>
      <c r="C852" s="172"/>
      <c r="D852" s="172"/>
      <c r="E852" s="172"/>
      <c r="F852" s="172"/>
      <c r="G852" s="172"/>
      <c r="H852" s="172"/>
      <c r="I852" s="172"/>
      <c r="J852" s="172"/>
      <c r="K852" s="172"/>
      <c r="L852" s="172"/>
      <c r="M852" s="172"/>
      <c r="N852" s="172"/>
      <c r="O852" s="172"/>
      <c r="P852" s="172"/>
      <c r="Q852" s="172"/>
      <c r="R852" s="172"/>
      <c r="S852" s="172"/>
      <c r="T852" s="172"/>
      <c r="U852" s="172"/>
      <c r="V852" s="172"/>
      <c r="W852" s="172"/>
      <c r="X852" s="172"/>
      <c r="Y852" s="172"/>
      <c r="Z852" s="173"/>
      <c r="AA852" s="173"/>
      <c r="AB852" s="173"/>
      <c r="AC852" s="173"/>
      <c r="AD852" s="173"/>
      <c r="AF852" s="174"/>
      <c r="AG852" s="173"/>
      <c r="AH852" s="173"/>
    </row>
    <row r="853" spans="2:34" s="89" customFormat="1" ht="15.75">
      <c r="B853" s="172"/>
      <c r="C853" s="172"/>
      <c r="D853" s="172"/>
      <c r="E853" s="172"/>
      <c r="F853" s="172"/>
      <c r="G853" s="172"/>
      <c r="H853" s="172"/>
      <c r="I853" s="172"/>
      <c r="J853" s="172"/>
      <c r="K853" s="172"/>
      <c r="L853" s="172"/>
      <c r="M853" s="172"/>
      <c r="N853" s="172"/>
      <c r="O853" s="172"/>
      <c r="P853" s="172"/>
      <c r="Q853" s="172"/>
      <c r="R853" s="172"/>
      <c r="S853" s="172"/>
      <c r="T853" s="172"/>
      <c r="U853" s="172"/>
      <c r="V853" s="172"/>
      <c r="W853" s="172"/>
      <c r="X853" s="172"/>
      <c r="Y853" s="172"/>
      <c r="Z853" s="173"/>
      <c r="AA853" s="173"/>
      <c r="AB853" s="173"/>
      <c r="AC853" s="173"/>
      <c r="AD853" s="173"/>
      <c r="AF853" s="174"/>
      <c r="AG853" s="173"/>
      <c r="AH853" s="173"/>
    </row>
    <row r="854" spans="2:34" s="89" customFormat="1" ht="15.75">
      <c r="B854" s="172"/>
      <c r="C854" s="172"/>
      <c r="D854" s="172"/>
      <c r="E854" s="172"/>
      <c r="F854" s="172"/>
      <c r="G854" s="172"/>
      <c r="H854" s="172"/>
      <c r="I854" s="172"/>
      <c r="J854" s="172"/>
      <c r="K854" s="172"/>
      <c r="L854" s="172"/>
      <c r="M854" s="172"/>
      <c r="N854" s="172"/>
      <c r="O854" s="172"/>
      <c r="P854" s="172"/>
      <c r="Q854" s="172"/>
      <c r="R854" s="172"/>
      <c r="S854" s="172"/>
      <c r="T854" s="172"/>
      <c r="U854" s="172"/>
      <c r="V854" s="172"/>
      <c r="W854" s="172"/>
      <c r="X854" s="172"/>
      <c r="Y854" s="172"/>
      <c r="Z854" s="173"/>
      <c r="AA854" s="173"/>
      <c r="AB854" s="173"/>
      <c r="AC854" s="173"/>
      <c r="AD854" s="173"/>
      <c r="AF854" s="174"/>
      <c r="AG854" s="173"/>
      <c r="AH854" s="173"/>
    </row>
    <row r="855" spans="2:34" s="89" customFormat="1" ht="15.75">
      <c r="B855" s="172"/>
      <c r="C855" s="172"/>
      <c r="D855" s="172"/>
      <c r="E855" s="172"/>
      <c r="F855" s="172"/>
      <c r="G855" s="172"/>
      <c r="H855" s="172"/>
      <c r="I855" s="172"/>
      <c r="J855" s="172"/>
      <c r="K855" s="172"/>
      <c r="L855" s="172"/>
      <c r="M855" s="172"/>
      <c r="N855" s="172"/>
      <c r="O855" s="172"/>
      <c r="P855" s="172"/>
      <c r="Q855" s="172"/>
      <c r="R855" s="172"/>
      <c r="S855" s="172"/>
      <c r="T855" s="172"/>
      <c r="U855" s="172"/>
      <c r="V855" s="172"/>
      <c r="W855" s="172"/>
      <c r="X855" s="172"/>
      <c r="Y855" s="172"/>
      <c r="Z855" s="173"/>
      <c r="AA855" s="173"/>
      <c r="AB855" s="173"/>
      <c r="AC855" s="173"/>
      <c r="AD855" s="173"/>
      <c r="AF855" s="174"/>
      <c r="AG855" s="173"/>
      <c r="AH855" s="173"/>
    </row>
    <row r="856" spans="2:34" s="89" customFormat="1" ht="15.75">
      <c r="B856" s="172"/>
      <c r="C856" s="172"/>
      <c r="D856" s="172"/>
      <c r="E856" s="172"/>
      <c r="F856" s="172"/>
      <c r="G856" s="172"/>
      <c r="H856" s="172"/>
      <c r="I856" s="172"/>
      <c r="J856" s="172"/>
      <c r="K856" s="172"/>
      <c r="L856" s="172"/>
      <c r="M856" s="172"/>
      <c r="N856" s="172"/>
      <c r="O856" s="172"/>
      <c r="P856" s="172"/>
      <c r="Q856" s="172"/>
      <c r="R856" s="172"/>
      <c r="S856" s="172"/>
      <c r="T856" s="172"/>
      <c r="U856" s="172"/>
      <c r="V856" s="172"/>
      <c r="W856" s="172"/>
      <c r="X856" s="172"/>
      <c r="Y856" s="172"/>
      <c r="Z856" s="173"/>
      <c r="AA856" s="173"/>
      <c r="AB856" s="173"/>
      <c r="AC856" s="173"/>
      <c r="AD856" s="173"/>
      <c r="AF856" s="174"/>
      <c r="AG856" s="173"/>
      <c r="AH856" s="173"/>
    </row>
    <row r="857" spans="2:34" s="89" customFormat="1" ht="15.75">
      <c r="B857" s="172"/>
      <c r="C857" s="172"/>
      <c r="D857" s="172"/>
      <c r="E857" s="172"/>
      <c r="F857" s="172"/>
      <c r="G857" s="172"/>
      <c r="H857" s="172"/>
      <c r="I857" s="172"/>
      <c r="J857" s="172"/>
      <c r="K857" s="172"/>
      <c r="L857" s="172"/>
      <c r="M857" s="172"/>
      <c r="N857" s="172"/>
      <c r="O857" s="172"/>
      <c r="P857" s="172"/>
      <c r="Q857" s="172"/>
      <c r="R857" s="172"/>
      <c r="S857" s="172"/>
      <c r="T857" s="172"/>
      <c r="U857" s="172"/>
      <c r="V857" s="172"/>
      <c r="W857" s="172"/>
      <c r="X857" s="172"/>
      <c r="Y857" s="172"/>
      <c r="Z857" s="173"/>
      <c r="AA857" s="173"/>
      <c r="AB857" s="173"/>
      <c r="AC857" s="173"/>
      <c r="AD857" s="173"/>
      <c r="AF857" s="174"/>
      <c r="AG857" s="173"/>
      <c r="AH857" s="173"/>
    </row>
    <row r="858" spans="2:34" s="89" customFormat="1" ht="15" customHeight="1">
      <c r="B858" s="172"/>
      <c r="C858" s="172"/>
      <c r="D858" s="172"/>
      <c r="E858" s="172"/>
      <c r="F858" s="172"/>
      <c r="G858" s="172"/>
      <c r="H858" s="172"/>
      <c r="I858" s="172"/>
      <c r="J858" s="172"/>
      <c r="K858" s="172"/>
      <c r="L858" s="172"/>
      <c r="M858" s="172"/>
      <c r="N858" s="172"/>
      <c r="O858" s="172"/>
      <c r="P858" s="172"/>
      <c r="Q858" s="172"/>
      <c r="R858" s="172"/>
      <c r="S858" s="172"/>
      <c r="T858" s="172"/>
      <c r="U858" s="172"/>
      <c r="V858" s="172"/>
      <c r="W858" s="172"/>
      <c r="X858" s="172"/>
      <c r="Y858" s="172"/>
      <c r="Z858" s="173"/>
      <c r="AA858" s="173"/>
      <c r="AB858" s="173"/>
      <c r="AC858" s="173"/>
      <c r="AD858" s="173"/>
      <c r="AF858" s="174"/>
      <c r="AG858" s="173"/>
      <c r="AH858" s="173"/>
    </row>
    <row r="859" spans="2:34" s="89" customFormat="1" ht="15.75">
      <c r="B859" s="172"/>
      <c r="C859" s="172"/>
      <c r="D859" s="172"/>
      <c r="E859" s="172"/>
      <c r="F859" s="172"/>
      <c r="G859" s="172"/>
      <c r="H859" s="172"/>
      <c r="I859" s="172"/>
      <c r="J859" s="172"/>
      <c r="K859" s="172"/>
      <c r="L859" s="172"/>
      <c r="M859" s="172"/>
      <c r="N859" s="172"/>
      <c r="O859" s="172"/>
      <c r="P859" s="172"/>
      <c r="Q859" s="172"/>
      <c r="R859" s="172"/>
      <c r="S859" s="172"/>
      <c r="T859" s="172"/>
      <c r="U859" s="172"/>
      <c r="V859" s="172"/>
      <c r="W859" s="172"/>
      <c r="X859" s="172"/>
      <c r="Y859" s="172"/>
      <c r="Z859" s="173"/>
      <c r="AA859" s="173"/>
      <c r="AB859" s="173"/>
      <c r="AC859" s="173"/>
      <c r="AD859" s="173"/>
      <c r="AF859" s="174"/>
      <c r="AG859" s="173"/>
      <c r="AH859" s="173"/>
    </row>
    <row r="860" spans="2:34" s="89" customFormat="1" ht="15.75">
      <c r="B860" s="172"/>
      <c r="C860" s="172"/>
      <c r="D860" s="172"/>
      <c r="E860" s="172"/>
      <c r="F860" s="172"/>
      <c r="G860" s="172"/>
      <c r="H860" s="172"/>
      <c r="I860" s="172"/>
      <c r="J860" s="172"/>
      <c r="K860" s="172"/>
      <c r="L860" s="172"/>
      <c r="M860" s="172"/>
      <c r="N860" s="172"/>
      <c r="O860" s="172"/>
      <c r="P860" s="172"/>
      <c r="Q860" s="172"/>
      <c r="R860" s="172"/>
      <c r="S860" s="172"/>
      <c r="T860" s="172"/>
      <c r="U860" s="172"/>
      <c r="V860" s="172"/>
      <c r="W860" s="172"/>
      <c r="X860" s="172"/>
      <c r="Y860" s="172"/>
      <c r="Z860" s="173"/>
      <c r="AA860" s="173"/>
      <c r="AB860" s="173"/>
      <c r="AC860" s="173"/>
      <c r="AD860" s="173"/>
      <c r="AF860" s="174"/>
      <c r="AG860" s="173"/>
      <c r="AH860" s="173"/>
    </row>
    <row r="861" spans="2:34" s="89" customFormat="1" ht="15.75">
      <c r="B861" s="172"/>
      <c r="C861" s="172"/>
      <c r="D861" s="172"/>
      <c r="E861" s="172"/>
      <c r="F861" s="172"/>
      <c r="G861" s="172"/>
      <c r="H861" s="172"/>
      <c r="I861" s="172"/>
      <c r="J861" s="172"/>
      <c r="K861" s="172"/>
      <c r="L861" s="172"/>
      <c r="M861" s="172"/>
      <c r="N861" s="172"/>
      <c r="O861" s="172"/>
      <c r="P861" s="172"/>
      <c r="Q861" s="172"/>
      <c r="R861" s="172"/>
      <c r="S861" s="172"/>
      <c r="T861" s="172"/>
      <c r="U861" s="172"/>
      <c r="V861" s="172"/>
      <c r="W861" s="172"/>
      <c r="X861" s="172"/>
      <c r="Y861" s="172"/>
      <c r="Z861" s="173"/>
      <c r="AA861" s="173"/>
      <c r="AB861" s="173"/>
      <c r="AC861" s="173"/>
      <c r="AD861" s="173"/>
      <c r="AF861" s="174"/>
      <c r="AG861" s="173"/>
      <c r="AH861" s="173"/>
    </row>
    <row r="862" spans="2:34" s="89" customFormat="1" ht="15.75">
      <c r="B862" s="172"/>
      <c r="C862" s="172"/>
      <c r="D862" s="172"/>
      <c r="E862" s="172"/>
      <c r="F862" s="172"/>
      <c r="G862" s="172"/>
      <c r="H862" s="172"/>
      <c r="I862" s="172"/>
      <c r="J862" s="172"/>
      <c r="K862" s="172"/>
      <c r="L862" s="172"/>
      <c r="M862" s="172"/>
      <c r="N862" s="172"/>
      <c r="O862" s="172"/>
      <c r="P862" s="172"/>
      <c r="Q862" s="172"/>
      <c r="R862" s="172"/>
      <c r="S862" s="172"/>
      <c r="T862" s="172"/>
      <c r="U862" s="172"/>
      <c r="V862" s="172"/>
      <c r="W862" s="172"/>
      <c r="X862" s="172"/>
      <c r="Y862" s="172"/>
      <c r="Z862" s="173"/>
      <c r="AA862" s="173"/>
      <c r="AB862" s="173"/>
      <c r="AC862" s="173"/>
      <c r="AD862" s="173"/>
      <c r="AF862" s="174"/>
      <c r="AG862" s="173"/>
      <c r="AH862" s="173"/>
    </row>
    <row r="863" spans="2:34" s="89" customFormat="1" ht="15.75">
      <c r="B863" s="172"/>
      <c r="C863" s="172"/>
      <c r="D863" s="172"/>
      <c r="E863" s="172"/>
      <c r="F863" s="172"/>
      <c r="G863" s="172"/>
      <c r="H863" s="172"/>
      <c r="I863" s="172"/>
      <c r="J863" s="172"/>
      <c r="K863" s="172"/>
      <c r="L863" s="172"/>
      <c r="M863" s="172"/>
      <c r="N863" s="172"/>
      <c r="O863" s="172"/>
      <c r="P863" s="172"/>
      <c r="Q863" s="172"/>
      <c r="R863" s="172"/>
      <c r="S863" s="172"/>
      <c r="T863" s="172"/>
      <c r="U863" s="172"/>
      <c r="V863" s="172"/>
      <c r="W863" s="172"/>
      <c r="X863" s="172"/>
      <c r="Y863" s="172"/>
      <c r="Z863" s="173"/>
      <c r="AA863" s="173"/>
      <c r="AB863" s="173"/>
      <c r="AC863" s="173"/>
      <c r="AD863" s="173"/>
      <c r="AF863" s="174"/>
      <c r="AG863" s="173"/>
      <c r="AH863" s="173"/>
    </row>
    <row r="864" spans="2:34" s="89" customFormat="1" ht="15.75">
      <c r="B864" s="172"/>
      <c r="C864" s="172"/>
      <c r="D864" s="172"/>
      <c r="E864" s="172"/>
      <c r="F864" s="172"/>
      <c r="G864" s="172"/>
      <c r="H864" s="172"/>
      <c r="I864" s="172"/>
      <c r="J864" s="172"/>
      <c r="K864" s="172"/>
      <c r="L864" s="172"/>
      <c r="M864" s="172"/>
      <c r="N864" s="172"/>
      <c r="O864" s="172"/>
      <c r="P864" s="172"/>
      <c r="Q864" s="172"/>
      <c r="R864" s="172"/>
      <c r="S864" s="172"/>
      <c r="T864" s="172"/>
      <c r="U864" s="172"/>
      <c r="V864" s="172"/>
      <c r="W864" s="172"/>
      <c r="X864" s="172"/>
      <c r="Y864" s="172"/>
      <c r="Z864" s="173"/>
      <c r="AA864" s="173"/>
      <c r="AB864" s="173"/>
      <c r="AC864" s="173"/>
      <c r="AD864" s="173"/>
      <c r="AF864" s="174"/>
      <c r="AG864" s="173"/>
      <c r="AH864" s="173"/>
    </row>
    <row r="865" spans="2:34" s="89" customFormat="1" ht="15.75">
      <c r="B865" s="172"/>
      <c r="C865" s="172"/>
      <c r="D865" s="172"/>
      <c r="E865" s="172"/>
      <c r="F865" s="172"/>
      <c r="G865" s="172"/>
      <c r="H865" s="172"/>
      <c r="I865" s="172"/>
      <c r="J865" s="172"/>
      <c r="K865" s="172"/>
      <c r="L865" s="172"/>
      <c r="M865" s="172"/>
      <c r="N865" s="172"/>
      <c r="O865" s="172"/>
      <c r="P865" s="172"/>
      <c r="Q865" s="172"/>
      <c r="R865" s="172"/>
      <c r="S865" s="172"/>
      <c r="T865" s="172"/>
      <c r="U865" s="172"/>
      <c r="V865" s="172"/>
      <c r="W865" s="172"/>
      <c r="X865" s="172"/>
      <c r="Y865" s="172"/>
      <c r="Z865" s="173"/>
      <c r="AA865" s="173"/>
      <c r="AB865" s="173"/>
      <c r="AC865" s="173"/>
      <c r="AD865" s="173"/>
      <c r="AF865" s="174"/>
      <c r="AG865" s="173"/>
      <c r="AH865" s="173"/>
    </row>
    <row r="866" spans="2:34" s="89" customFormat="1" ht="15.75">
      <c r="B866" s="172"/>
      <c r="C866" s="172"/>
      <c r="D866" s="172"/>
      <c r="E866" s="172"/>
      <c r="F866" s="172"/>
      <c r="G866" s="172"/>
      <c r="H866" s="172"/>
      <c r="I866" s="172"/>
      <c r="J866" s="172"/>
      <c r="K866" s="172"/>
      <c r="L866" s="172"/>
      <c r="M866" s="172"/>
      <c r="N866" s="172"/>
      <c r="O866" s="172"/>
      <c r="P866" s="172"/>
      <c r="Q866" s="172"/>
      <c r="R866" s="172"/>
      <c r="S866" s="172"/>
      <c r="T866" s="172"/>
      <c r="U866" s="172"/>
      <c r="V866" s="172"/>
      <c r="W866" s="172"/>
      <c r="X866" s="172"/>
      <c r="Y866" s="172"/>
      <c r="Z866" s="173"/>
      <c r="AA866" s="173"/>
      <c r="AB866" s="173"/>
      <c r="AC866" s="173"/>
      <c r="AD866" s="173"/>
      <c r="AF866" s="174"/>
      <c r="AG866" s="173"/>
      <c r="AH866" s="173"/>
    </row>
    <row r="867" spans="2:34" s="89" customFormat="1" ht="15.75">
      <c r="B867" s="172"/>
      <c r="C867" s="172"/>
      <c r="D867" s="172"/>
      <c r="E867" s="172"/>
      <c r="F867" s="172"/>
      <c r="G867" s="172"/>
      <c r="H867" s="172"/>
      <c r="I867" s="172"/>
      <c r="J867" s="172"/>
      <c r="K867" s="172"/>
      <c r="L867" s="172"/>
      <c r="M867" s="172"/>
      <c r="N867" s="172"/>
      <c r="O867" s="172"/>
      <c r="P867" s="172"/>
      <c r="Q867" s="172"/>
      <c r="R867" s="172"/>
      <c r="S867" s="172"/>
      <c r="T867" s="172"/>
      <c r="U867" s="172"/>
      <c r="V867" s="172"/>
      <c r="W867" s="172"/>
      <c r="X867" s="172"/>
      <c r="Y867" s="172"/>
      <c r="Z867" s="173"/>
      <c r="AA867" s="173"/>
      <c r="AB867" s="173"/>
      <c r="AC867" s="173"/>
      <c r="AD867" s="173"/>
      <c r="AF867" s="174"/>
      <c r="AG867" s="173"/>
      <c r="AH867" s="173"/>
    </row>
    <row r="868" spans="2:34" s="89" customFormat="1" ht="15.75">
      <c r="B868" s="172"/>
      <c r="C868" s="172"/>
      <c r="D868" s="172"/>
      <c r="E868" s="172"/>
      <c r="F868" s="172"/>
      <c r="G868" s="172"/>
      <c r="H868" s="172"/>
      <c r="I868" s="172"/>
      <c r="J868" s="172"/>
      <c r="K868" s="172"/>
      <c r="L868" s="172"/>
      <c r="M868" s="172"/>
      <c r="N868" s="172"/>
      <c r="O868" s="172"/>
      <c r="P868" s="172"/>
      <c r="Q868" s="172"/>
      <c r="R868" s="172"/>
      <c r="S868" s="172"/>
      <c r="T868" s="172"/>
      <c r="U868" s="172"/>
      <c r="V868" s="172"/>
      <c r="W868" s="172"/>
      <c r="X868" s="172"/>
      <c r="Y868" s="172"/>
      <c r="Z868" s="173"/>
      <c r="AA868" s="173"/>
      <c r="AB868" s="173"/>
      <c r="AC868" s="173"/>
      <c r="AD868" s="173"/>
      <c r="AF868" s="174"/>
      <c r="AG868" s="173"/>
      <c r="AH868" s="173"/>
    </row>
    <row r="869" spans="2:34" s="89" customFormat="1" ht="15.75">
      <c r="B869" s="172"/>
      <c r="C869" s="172"/>
      <c r="D869" s="172"/>
      <c r="E869" s="172"/>
      <c r="F869" s="172"/>
      <c r="G869" s="172"/>
      <c r="H869" s="172"/>
      <c r="I869" s="172"/>
      <c r="J869" s="172"/>
      <c r="K869" s="172"/>
      <c r="L869" s="172"/>
      <c r="M869" s="172"/>
      <c r="N869" s="172"/>
      <c r="O869" s="172"/>
      <c r="P869" s="172"/>
      <c r="Q869" s="172"/>
      <c r="R869" s="172"/>
      <c r="S869" s="172"/>
      <c r="T869" s="172"/>
      <c r="U869" s="172"/>
      <c r="V869" s="172"/>
      <c r="W869" s="172"/>
      <c r="X869" s="172"/>
      <c r="Y869" s="172"/>
      <c r="Z869" s="173"/>
      <c r="AA869" s="173"/>
      <c r="AB869" s="173"/>
      <c r="AC869" s="173"/>
      <c r="AD869" s="173"/>
      <c r="AF869" s="174"/>
      <c r="AG869" s="173"/>
      <c r="AH869" s="173"/>
    </row>
    <row r="870" spans="2:34" s="89" customFormat="1" ht="15.75">
      <c r="B870" s="172"/>
      <c r="C870" s="172"/>
      <c r="D870" s="172"/>
      <c r="E870" s="172"/>
      <c r="F870" s="172"/>
      <c r="G870" s="172"/>
      <c r="H870" s="172"/>
      <c r="I870" s="172"/>
      <c r="J870" s="172"/>
      <c r="K870" s="172"/>
      <c r="L870" s="172"/>
      <c r="M870" s="172"/>
      <c r="N870" s="172"/>
      <c r="O870" s="172"/>
      <c r="P870" s="172"/>
      <c r="Q870" s="172"/>
      <c r="R870" s="172"/>
      <c r="S870" s="172"/>
      <c r="T870" s="172"/>
      <c r="U870" s="172"/>
      <c r="V870" s="172"/>
      <c r="W870" s="172"/>
      <c r="X870" s="172"/>
      <c r="Y870" s="172"/>
      <c r="Z870" s="173"/>
      <c r="AA870" s="173"/>
      <c r="AB870" s="173"/>
      <c r="AC870" s="173"/>
      <c r="AD870" s="173"/>
      <c r="AF870" s="174"/>
      <c r="AG870" s="173"/>
      <c r="AH870" s="173"/>
    </row>
    <row r="871" spans="2:34" s="89" customFormat="1" ht="15.75">
      <c r="B871" s="172"/>
      <c r="C871" s="172"/>
      <c r="D871" s="172"/>
      <c r="E871" s="172"/>
      <c r="F871" s="172"/>
      <c r="G871" s="172"/>
      <c r="H871" s="172"/>
      <c r="I871" s="172"/>
      <c r="J871" s="172"/>
      <c r="K871" s="172"/>
      <c r="L871" s="172"/>
      <c r="M871" s="172"/>
      <c r="N871" s="172"/>
      <c r="O871" s="172"/>
      <c r="P871" s="172"/>
      <c r="Q871" s="172"/>
      <c r="R871" s="172"/>
      <c r="S871" s="172"/>
      <c r="T871" s="172"/>
      <c r="U871" s="172"/>
      <c r="V871" s="172"/>
      <c r="W871" s="172"/>
      <c r="X871" s="172"/>
      <c r="Y871" s="172"/>
      <c r="Z871" s="173"/>
      <c r="AA871" s="173"/>
      <c r="AB871" s="173"/>
      <c r="AC871" s="173"/>
      <c r="AD871" s="173"/>
      <c r="AF871" s="174"/>
      <c r="AG871" s="173"/>
      <c r="AH871" s="173"/>
    </row>
    <row r="872" spans="2:34" s="89" customFormat="1" ht="15.75">
      <c r="B872" s="172"/>
      <c r="C872" s="172"/>
      <c r="D872" s="172"/>
      <c r="E872" s="172"/>
      <c r="F872" s="172"/>
      <c r="G872" s="172"/>
      <c r="H872" s="172"/>
      <c r="I872" s="172"/>
      <c r="J872" s="172"/>
      <c r="K872" s="172"/>
      <c r="L872" s="172"/>
      <c r="M872" s="172"/>
      <c r="N872" s="172"/>
      <c r="O872" s="172"/>
      <c r="P872" s="172"/>
      <c r="Q872" s="172"/>
      <c r="R872" s="172"/>
      <c r="S872" s="172"/>
      <c r="T872" s="172"/>
      <c r="U872" s="172"/>
      <c r="V872" s="172"/>
      <c r="W872" s="172"/>
      <c r="X872" s="172"/>
      <c r="Y872" s="172"/>
      <c r="Z872" s="173"/>
      <c r="AA872" s="173"/>
      <c r="AB872" s="173"/>
      <c r="AC872" s="173"/>
      <c r="AD872" s="173"/>
      <c r="AF872" s="174"/>
      <c r="AG872" s="173"/>
      <c r="AH872" s="173"/>
    </row>
    <row r="873" spans="2:34" s="97" customFormat="1" ht="43.5" customHeight="1">
      <c r="B873" s="172"/>
      <c r="C873" s="172"/>
      <c r="D873" s="172"/>
      <c r="E873" s="172"/>
      <c r="F873" s="172"/>
      <c r="G873" s="172"/>
      <c r="H873" s="172"/>
      <c r="I873" s="172"/>
      <c r="J873" s="172"/>
      <c r="K873" s="172"/>
      <c r="L873" s="172"/>
      <c r="M873" s="172"/>
      <c r="N873" s="172"/>
      <c r="O873" s="172"/>
      <c r="P873" s="172"/>
      <c r="Q873" s="172"/>
      <c r="R873" s="172"/>
      <c r="S873" s="172"/>
      <c r="T873" s="172"/>
      <c r="U873" s="172"/>
      <c r="V873" s="172"/>
      <c r="W873" s="172"/>
      <c r="X873" s="172"/>
      <c r="Y873" s="172"/>
      <c r="Z873" s="173"/>
      <c r="AA873" s="173"/>
      <c r="AB873" s="173"/>
      <c r="AC873" s="173"/>
      <c r="AD873" s="173"/>
      <c r="AE873" s="89"/>
      <c r="AF873" s="174"/>
      <c r="AG873" s="173"/>
      <c r="AH873" s="173"/>
    </row>
    <row r="874" spans="1:35" ht="28.5" customHeight="1">
      <c r="A874" s="77"/>
      <c r="B874" s="351" t="s">
        <v>271</v>
      </c>
      <c r="C874" s="352"/>
      <c r="D874" s="352"/>
      <c r="E874" s="352"/>
      <c r="F874" s="352"/>
      <c r="G874" s="352"/>
      <c r="H874" s="352"/>
      <c r="I874" s="352"/>
      <c r="J874" s="352"/>
      <c r="K874" s="352"/>
      <c r="L874" s="352"/>
      <c r="M874" s="352"/>
      <c r="N874" s="352"/>
      <c r="O874" s="352"/>
      <c r="P874" s="352"/>
      <c r="Q874" s="352"/>
      <c r="R874" s="352"/>
      <c r="S874" s="352"/>
      <c r="T874" s="352"/>
      <c r="U874" s="352"/>
      <c r="V874" s="352"/>
      <c r="W874" s="352"/>
      <c r="X874" s="352"/>
      <c r="Y874" s="352"/>
      <c r="Z874" s="352"/>
      <c r="AA874" s="352"/>
      <c r="AB874" s="352"/>
      <c r="AC874" s="352"/>
      <c r="AD874" s="352"/>
      <c r="AE874" s="352"/>
      <c r="AF874" s="352"/>
      <c r="AG874" s="352"/>
      <c r="AH874" s="353"/>
      <c r="AI874" s="78"/>
    </row>
    <row r="875" spans="1:35" ht="32.25" customHeight="1">
      <c r="A875" s="1"/>
      <c r="B875" s="395" t="s">
        <v>383</v>
      </c>
      <c r="C875" s="396"/>
      <c r="D875" s="396"/>
      <c r="E875" s="396"/>
      <c r="F875" s="396"/>
      <c r="G875" s="396"/>
      <c r="H875" s="396"/>
      <c r="I875" s="396"/>
      <c r="J875" s="396"/>
      <c r="K875" s="396"/>
      <c r="L875" s="396"/>
      <c r="M875" s="396"/>
      <c r="N875" s="396"/>
      <c r="O875" s="396"/>
      <c r="P875" s="396"/>
      <c r="Q875" s="396"/>
      <c r="R875" s="396"/>
      <c r="S875" s="396"/>
      <c r="T875" s="396"/>
      <c r="U875" s="396"/>
      <c r="V875" s="396"/>
      <c r="W875" s="396"/>
      <c r="X875" s="396"/>
      <c r="Y875" s="396"/>
      <c r="Z875" s="396"/>
      <c r="AA875" s="396"/>
      <c r="AB875" s="396"/>
      <c r="AC875" s="396"/>
      <c r="AD875" s="396"/>
      <c r="AE875" s="396"/>
      <c r="AF875" s="396"/>
      <c r="AG875" s="396"/>
      <c r="AH875" s="397"/>
      <c r="AI875" s="1"/>
    </row>
    <row r="876" spans="1:35" ht="10.5" customHeight="1">
      <c r="A876" s="1"/>
      <c r="B876" s="184"/>
      <c r="C876" s="185"/>
      <c r="D876" s="185"/>
      <c r="E876" s="185"/>
      <c r="F876" s="185"/>
      <c r="G876" s="185"/>
      <c r="H876" s="185"/>
      <c r="I876" s="185"/>
      <c r="J876" s="185"/>
      <c r="K876" s="185"/>
      <c r="L876" s="185"/>
      <c r="M876" s="185"/>
      <c r="N876" s="185"/>
      <c r="O876" s="185"/>
      <c r="P876" s="185"/>
      <c r="Q876" s="185"/>
      <c r="R876" s="185"/>
      <c r="S876" s="185"/>
      <c r="T876" s="185"/>
      <c r="U876" s="185"/>
      <c r="V876" s="185"/>
      <c r="W876" s="185"/>
      <c r="X876" s="185"/>
      <c r="Y876" s="185"/>
      <c r="Z876" s="185"/>
      <c r="AA876" s="185"/>
      <c r="AB876" s="185"/>
      <c r="AC876" s="185"/>
      <c r="AD876" s="185"/>
      <c r="AE876" s="185"/>
      <c r="AF876" s="185"/>
      <c r="AG876" s="185"/>
      <c r="AH876" s="186"/>
      <c r="AI876" s="1"/>
    </row>
    <row r="877" spans="1:35" ht="19.2" customHeight="1">
      <c r="A877" s="8"/>
      <c r="B877" s="645" t="s">
        <v>195</v>
      </c>
      <c r="C877" s="460"/>
      <c r="D877" s="460"/>
      <c r="E877" s="460"/>
      <c r="F877" s="460"/>
      <c r="G877" s="460"/>
      <c r="H877" s="460"/>
      <c r="I877" s="460"/>
      <c r="J877" s="460"/>
      <c r="K877" s="460"/>
      <c r="L877" s="460"/>
      <c r="M877" s="460"/>
      <c r="N877" s="460"/>
      <c r="O877" s="460"/>
      <c r="P877" s="23"/>
      <c r="Q877" s="23"/>
      <c r="R877" s="23"/>
      <c r="S877" s="23"/>
      <c r="T877" s="23"/>
      <c r="U877" s="23"/>
      <c r="V877" s="23"/>
      <c r="W877" s="23"/>
      <c r="X877" s="23"/>
      <c r="Y877" s="23"/>
      <c r="Z877" s="23"/>
      <c r="AA877" s="23"/>
      <c r="AB877" s="23"/>
      <c r="AC877" s="23"/>
      <c r="AD877" s="23"/>
      <c r="AE877" s="23"/>
      <c r="AF877" s="23"/>
      <c r="AG877" s="23"/>
      <c r="AH877" s="7"/>
      <c r="AI877" s="9"/>
    </row>
    <row r="878" spans="1:35" ht="12" customHeight="1">
      <c r="A878" s="8"/>
      <c r="B878" s="646"/>
      <c r="C878" s="647"/>
      <c r="D878" s="647"/>
      <c r="E878" s="647"/>
      <c r="F878" s="647"/>
      <c r="G878" s="647"/>
      <c r="H878" s="647"/>
      <c r="I878" s="647"/>
      <c r="J878" s="647"/>
      <c r="K878" s="647"/>
      <c r="L878" s="647"/>
      <c r="M878" s="647"/>
      <c r="N878" s="647"/>
      <c r="O878" s="647"/>
      <c r="P878" s="647"/>
      <c r="Q878" s="647"/>
      <c r="R878" s="647"/>
      <c r="S878" s="647"/>
      <c r="T878" s="647"/>
      <c r="U878" s="647"/>
      <c r="V878" s="647"/>
      <c r="W878" s="647"/>
      <c r="X878" s="647"/>
      <c r="Y878" s="647"/>
      <c r="Z878" s="647"/>
      <c r="AA878" s="648"/>
      <c r="AB878" s="23"/>
      <c r="AC878" s="23"/>
      <c r="AD878" s="23"/>
      <c r="AE878" s="23"/>
      <c r="AF878" s="23"/>
      <c r="AG878" s="23"/>
      <c r="AH878" s="7"/>
      <c r="AI878" s="9"/>
    </row>
    <row r="879" spans="1:35" ht="12" customHeight="1">
      <c r="A879" s="8"/>
      <c r="B879" s="649"/>
      <c r="C879" s="650"/>
      <c r="D879" s="650"/>
      <c r="E879" s="650"/>
      <c r="F879" s="650"/>
      <c r="G879" s="650"/>
      <c r="H879" s="650"/>
      <c r="I879" s="650"/>
      <c r="J879" s="650"/>
      <c r="K879" s="650"/>
      <c r="L879" s="650"/>
      <c r="M879" s="650"/>
      <c r="N879" s="650"/>
      <c r="O879" s="650"/>
      <c r="P879" s="650"/>
      <c r="Q879" s="650"/>
      <c r="R879" s="650"/>
      <c r="S879" s="650"/>
      <c r="T879" s="650"/>
      <c r="U879" s="650"/>
      <c r="V879" s="650"/>
      <c r="W879" s="650"/>
      <c r="X879" s="650"/>
      <c r="Y879" s="650"/>
      <c r="Z879" s="650"/>
      <c r="AA879" s="651"/>
      <c r="AB879" s="23"/>
      <c r="AC879" s="23"/>
      <c r="AD879" s="23"/>
      <c r="AE879" s="23"/>
      <c r="AF879" s="23"/>
      <c r="AG879" s="23"/>
      <c r="AH879" s="7"/>
      <c r="AI879" s="9"/>
    </row>
    <row r="880" spans="1:35" ht="19.2" customHeight="1">
      <c r="A880" s="8"/>
      <c r="B880" s="187" t="s">
        <v>196</v>
      </c>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7"/>
      <c r="AI880" s="9"/>
    </row>
    <row r="881" spans="1:35" ht="15.75">
      <c r="A881" s="8"/>
      <c r="B881" s="646"/>
      <c r="C881" s="647"/>
      <c r="D881" s="647"/>
      <c r="E881" s="647"/>
      <c r="F881" s="647"/>
      <c r="G881" s="647"/>
      <c r="H881" s="647"/>
      <c r="I881" s="647"/>
      <c r="J881" s="647"/>
      <c r="K881" s="647"/>
      <c r="L881" s="647"/>
      <c r="M881" s="647"/>
      <c r="N881" s="647"/>
      <c r="O881" s="647"/>
      <c r="P881" s="647"/>
      <c r="Q881" s="647"/>
      <c r="R881" s="647"/>
      <c r="S881" s="647"/>
      <c r="T881" s="647"/>
      <c r="U881" s="647"/>
      <c r="V881" s="647"/>
      <c r="W881" s="647"/>
      <c r="X881" s="647"/>
      <c r="Y881" s="647"/>
      <c r="Z881" s="647"/>
      <c r="AA881" s="647"/>
      <c r="AB881" s="647"/>
      <c r="AC881" s="647"/>
      <c r="AD881" s="647"/>
      <c r="AE881" s="647"/>
      <c r="AF881" s="647"/>
      <c r="AG881" s="647"/>
      <c r="AH881" s="648"/>
      <c r="AI881" s="9"/>
    </row>
    <row r="882" spans="1:35" ht="15.75">
      <c r="A882" s="8"/>
      <c r="B882" s="652"/>
      <c r="C882" s="653"/>
      <c r="D882" s="653"/>
      <c r="E882" s="653"/>
      <c r="F882" s="653"/>
      <c r="G882" s="653"/>
      <c r="H882" s="653"/>
      <c r="I882" s="653"/>
      <c r="J882" s="653"/>
      <c r="K882" s="653"/>
      <c r="L882" s="653"/>
      <c r="M882" s="653"/>
      <c r="N882" s="653"/>
      <c r="O882" s="653"/>
      <c r="P882" s="653"/>
      <c r="Q882" s="653"/>
      <c r="R882" s="653"/>
      <c r="S882" s="653"/>
      <c r="T882" s="653"/>
      <c r="U882" s="653"/>
      <c r="V882" s="653"/>
      <c r="W882" s="653"/>
      <c r="X882" s="653"/>
      <c r="Y882" s="653"/>
      <c r="Z882" s="653"/>
      <c r="AA882" s="653"/>
      <c r="AB882" s="653"/>
      <c r="AC882" s="653"/>
      <c r="AD882" s="653"/>
      <c r="AE882" s="653"/>
      <c r="AF882" s="653"/>
      <c r="AG882" s="653"/>
      <c r="AH882" s="654"/>
      <c r="AI882" s="9"/>
    </row>
    <row r="883" spans="1:35" ht="15.75">
      <c r="A883" s="8"/>
      <c r="B883" s="652"/>
      <c r="C883" s="653"/>
      <c r="D883" s="653"/>
      <c r="E883" s="653"/>
      <c r="F883" s="653"/>
      <c r="G883" s="653"/>
      <c r="H883" s="653"/>
      <c r="I883" s="653"/>
      <c r="J883" s="653"/>
      <c r="K883" s="653"/>
      <c r="L883" s="653"/>
      <c r="M883" s="653"/>
      <c r="N883" s="653"/>
      <c r="O883" s="653"/>
      <c r="P883" s="653"/>
      <c r="Q883" s="653"/>
      <c r="R883" s="653"/>
      <c r="S883" s="653"/>
      <c r="T883" s="653"/>
      <c r="U883" s="653"/>
      <c r="V883" s="653"/>
      <c r="W883" s="653"/>
      <c r="X883" s="653"/>
      <c r="Y883" s="653"/>
      <c r="Z883" s="653"/>
      <c r="AA883" s="653"/>
      <c r="AB883" s="653"/>
      <c r="AC883" s="653"/>
      <c r="AD883" s="653"/>
      <c r="AE883" s="653"/>
      <c r="AF883" s="653"/>
      <c r="AG883" s="653"/>
      <c r="AH883" s="654"/>
      <c r="AI883" s="9"/>
    </row>
    <row r="884" spans="1:35" ht="15.75">
      <c r="A884" s="8"/>
      <c r="B884" s="649"/>
      <c r="C884" s="650"/>
      <c r="D884" s="650"/>
      <c r="E884" s="650"/>
      <c r="F884" s="650"/>
      <c r="G884" s="650"/>
      <c r="H884" s="650"/>
      <c r="I884" s="650"/>
      <c r="J884" s="650"/>
      <c r="K884" s="650"/>
      <c r="L884" s="650"/>
      <c r="M884" s="650"/>
      <c r="N884" s="650"/>
      <c r="O884" s="650"/>
      <c r="P884" s="650"/>
      <c r="Q884" s="650"/>
      <c r="R884" s="650"/>
      <c r="S884" s="650"/>
      <c r="T884" s="650"/>
      <c r="U884" s="650"/>
      <c r="V884" s="650"/>
      <c r="W884" s="650"/>
      <c r="X884" s="650"/>
      <c r="Y884" s="650"/>
      <c r="Z884" s="650"/>
      <c r="AA884" s="650"/>
      <c r="AB884" s="650"/>
      <c r="AC884" s="650"/>
      <c r="AD884" s="650"/>
      <c r="AE884" s="650"/>
      <c r="AF884" s="650"/>
      <c r="AG884" s="650"/>
      <c r="AH884" s="651"/>
      <c r="AI884" s="9"/>
    </row>
    <row r="885" spans="1:35" ht="18" customHeight="1">
      <c r="A885" s="8"/>
      <c r="B885" s="187" t="s">
        <v>143</v>
      </c>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7"/>
      <c r="AI885" s="9"/>
    </row>
    <row r="886" spans="1:35" ht="28.2" customHeight="1">
      <c r="A886" s="8"/>
      <c r="B886" s="354"/>
      <c r="C886" s="355"/>
      <c r="D886" s="355"/>
      <c r="E886" s="355"/>
      <c r="F886" s="355"/>
      <c r="G886" s="355"/>
      <c r="H886" s="355"/>
      <c r="I886" s="355"/>
      <c r="J886" s="355"/>
      <c r="K886" s="355"/>
      <c r="L886" s="355"/>
      <c r="M886" s="355"/>
      <c r="N886" s="355"/>
      <c r="O886" s="355"/>
      <c r="P886" s="355"/>
      <c r="Q886" s="355"/>
      <c r="R886" s="355"/>
      <c r="S886" s="355"/>
      <c r="T886" s="355"/>
      <c r="U886" s="355"/>
      <c r="V886" s="355"/>
      <c r="W886" s="355"/>
      <c r="X886" s="355"/>
      <c r="Y886" s="356"/>
      <c r="Z886" s="114"/>
      <c r="AA886" s="354"/>
      <c r="AB886" s="355"/>
      <c r="AC886" s="355"/>
      <c r="AD886" s="355"/>
      <c r="AE886" s="355"/>
      <c r="AF886" s="355"/>
      <c r="AG886" s="355"/>
      <c r="AH886" s="356"/>
      <c r="AI886" s="9"/>
    </row>
    <row r="887" spans="1:35" ht="15.75">
      <c r="A887" s="8"/>
      <c r="B887" s="187" t="s">
        <v>197</v>
      </c>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c r="AA887" s="188"/>
      <c r="AB887" s="188"/>
      <c r="AC887" s="188"/>
      <c r="AD887" s="188"/>
      <c r="AE887" s="188"/>
      <c r="AF887" s="188"/>
      <c r="AG887" s="188"/>
      <c r="AH887" s="189"/>
      <c r="AI887" s="9"/>
    </row>
    <row r="888" spans="1:35" ht="30" customHeight="1">
      <c r="A888" s="8"/>
      <c r="B888" s="357" t="s">
        <v>310</v>
      </c>
      <c r="C888" s="358"/>
      <c r="D888" s="358"/>
      <c r="E888" s="358"/>
      <c r="F888" s="358"/>
      <c r="G888" s="358"/>
      <c r="H888" s="358"/>
      <c r="I888" s="358"/>
      <c r="J888" s="358"/>
      <c r="K888" s="358"/>
      <c r="L888" s="358"/>
      <c r="M888" s="358"/>
      <c r="N888" s="358"/>
      <c r="O888" s="358"/>
      <c r="P888" s="358"/>
      <c r="Q888" s="358"/>
      <c r="R888" s="358"/>
      <c r="S888" s="358"/>
      <c r="T888" s="358"/>
      <c r="U888" s="358"/>
      <c r="V888" s="358"/>
      <c r="W888" s="358"/>
      <c r="X888" s="358"/>
      <c r="Y888" s="358"/>
      <c r="Z888" s="358"/>
      <c r="AA888" s="358"/>
      <c r="AB888" s="358"/>
      <c r="AC888" s="358"/>
      <c r="AD888" s="358"/>
      <c r="AE888" s="358"/>
      <c r="AF888" s="358"/>
      <c r="AG888" s="358"/>
      <c r="AH888" s="359"/>
      <c r="AI888" s="9"/>
    </row>
    <row r="889" spans="1:35" ht="30" customHeight="1">
      <c r="A889" s="8"/>
      <c r="B889" s="357"/>
      <c r="C889" s="358"/>
      <c r="D889" s="358"/>
      <c r="E889" s="358"/>
      <c r="F889" s="358"/>
      <c r="G889" s="358"/>
      <c r="H889" s="358"/>
      <c r="I889" s="358"/>
      <c r="J889" s="358"/>
      <c r="K889" s="358"/>
      <c r="L889" s="358"/>
      <c r="M889" s="358"/>
      <c r="N889" s="358"/>
      <c r="O889" s="358"/>
      <c r="P889" s="358"/>
      <c r="Q889" s="358"/>
      <c r="R889" s="358"/>
      <c r="S889" s="358"/>
      <c r="T889" s="358"/>
      <c r="U889" s="358"/>
      <c r="V889" s="358"/>
      <c r="W889" s="358"/>
      <c r="X889" s="358"/>
      <c r="Y889" s="358"/>
      <c r="Z889" s="358"/>
      <c r="AA889" s="358"/>
      <c r="AB889" s="358"/>
      <c r="AC889" s="358"/>
      <c r="AD889" s="358"/>
      <c r="AE889" s="358"/>
      <c r="AF889" s="358"/>
      <c r="AG889" s="358"/>
      <c r="AH889" s="359"/>
      <c r="AI889" s="9"/>
    </row>
    <row r="890" spans="1:35" ht="43.95" customHeight="1">
      <c r="A890" s="8"/>
      <c r="B890" s="357" t="s">
        <v>311</v>
      </c>
      <c r="C890" s="358"/>
      <c r="D890" s="358"/>
      <c r="E890" s="358"/>
      <c r="F890" s="358"/>
      <c r="G890" s="358"/>
      <c r="H890" s="358"/>
      <c r="I890" s="358"/>
      <c r="J890" s="358"/>
      <c r="K890" s="358"/>
      <c r="L890" s="358"/>
      <c r="M890" s="358"/>
      <c r="N890" s="358"/>
      <c r="O890" s="358"/>
      <c r="P890" s="358"/>
      <c r="Q890" s="358"/>
      <c r="R890" s="358"/>
      <c r="S890" s="358"/>
      <c r="T890" s="358"/>
      <c r="U890" s="358"/>
      <c r="V890" s="358"/>
      <c r="W890" s="358"/>
      <c r="X890" s="358"/>
      <c r="Y890" s="358"/>
      <c r="Z890" s="358"/>
      <c r="AA890" s="358"/>
      <c r="AB890" s="358"/>
      <c r="AC890" s="358"/>
      <c r="AD890" s="358"/>
      <c r="AE890" s="358"/>
      <c r="AF890" s="358"/>
      <c r="AG890" s="358"/>
      <c r="AH890" s="359"/>
      <c r="AI890" s="9"/>
    </row>
    <row r="891" spans="1:35" ht="42" customHeight="1">
      <c r="A891" s="8"/>
      <c r="B891" s="357" t="s">
        <v>386</v>
      </c>
      <c r="C891" s="358"/>
      <c r="D891" s="358"/>
      <c r="E891" s="358"/>
      <c r="F891" s="358"/>
      <c r="G891" s="358"/>
      <c r="H891" s="358"/>
      <c r="I891" s="358"/>
      <c r="J891" s="358"/>
      <c r="K891" s="358"/>
      <c r="L891" s="358"/>
      <c r="M891" s="358"/>
      <c r="N891" s="358"/>
      <c r="O891" s="358"/>
      <c r="P891" s="358"/>
      <c r="Q891" s="358"/>
      <c r="R891" s="358"/>
      <c r="S891" s="358"/>
      <c r="T891" s="358"/>
      <c r="U891" s="358"/>
      <c r="V891" s="358"/>
      <c r="W891" s="358"/>
      <c r="X891" s="358"/>
      <c r="Y891" s="358"/>
      <c r="Z891" s="358"/>
      <c r="AA891" s="358"/>
      <c r="AB891" s="358"/>
      <c r="AC891" s="358"/>
      <c r="AD891" s="358"/>
      <c r="AE891" s="358"/>
      <c r="AF891" s="358"/>
      <c r="AG891" s="358"/>
      <c r="AH891" s="359"/>
      <c r="AI891" s="9"/>
    </row>
    <row r="892" spans="1:35" ht="39" customHeight="1">
      <c r="A892" s="8"/>
      <c r="B892" s="357" t="s">
        <v>384</v>
      </c>
      <c r="C892" s="358"/>
      <c r="D892" s="358"/>
      <c r="E892" s="358"/>
      <c r="F892" s="358"/>
      <c r="G892" s="358"/>
      <c r="H892" s="358"/>
      <c r="I892" s="358"/>
      <c r="J892" s="358"/>
      <c r="K892" s="358"/>
      <c r="L892" s="358"/>
      <c r="M892" s="358"/>
      <c r="N892" s="358"/>
      <c r="O892" s="358"/>
      <c r="P892" s="358"/>
      <c r="Q892" s="358"/>
      <c r="R892" s="358"/>
      <c r="S892" s="358"/>
      <c r="T892" s="358"/>
      <c r="U892" s="358"/>
      <c r="V892" s="358"/>
      <c r="W892" s="358"/>
      <c r="X892" s="358"/>
      <c r="Y892" s="358"/>
      <c r="Z892" s="358"/>
      <c r="AA892" s="358"/>
      <c r="AB892" s="358"/>
      <c r="AC892" s="358"/>
      <c r="AD892" s="358"/>
      <c r="AE892" s="358"/>
      <c r="AF892" s="358"/>
      <c r="AG892" s="358"/>
      <c r="AH892" s="359"/>
      <c r="AI892" s="9"/>
    </row>
    <row r="893" spans="1:35" ht="15" customHeight="1">
      <c r="A893" s="8"/>
      <c r="B893" s="360" t="s">
        <v>385</v>
      </c>
      <c r="C893" s="358"/>
      <c r="D893" s="358"/>
      <c r="E893" s="358"/>
      <c r="F893" s="358"/>
      <c r="G893" s="358"/>
      <c r="H893" s="358"/>
      <c r="I893" s="358"/>
      <c r="J893" s="358"/>
      <c r="K893" s="358"/>
      <c r="L893" s="358"/>
      <c r="M893" s="358"/>
      <c r="N893" s="358"/>
      <c r="O893" s="358"/>
      <c r="P893" s="358"/>
      <c r="Q893" s="358"/>
      <c r="R893" s="358"/>
      <c r="S893" s="358"/>
      <c r="T893" s="358"/>
      <c r="U893" s="358"/>
      <c r="V893" s="358"/>
      <c r="W893" s="358"/>
      <c r="X893" s="358"/>
      <c r="Y893" s="358"/>
      <c r="Z893" s="358"/>
      <c r="AA893" s="358"/>
      <c r="AB893" s="358"/>
      <c r="AC893" s="358"/>
      <c r="AD893" s="358"/>
      <c r="AE893" s="358"/>
      <c r="AF893" s="358"/>
      <c r="AG893" s="358"/>
      <c r="AH893" s="359"/>
      <c r="AI893" s="9"/>
    </row>
    <row r="894" spans="1:35" ht="26.25" customHeight="1">
      <c r="A894" s="8"/>
      <c r="B894" s="361" t="s">
        <v>144</v>
      </c>
      <c r="C894" s="362"/>
      <c r="D894" s="362"/>
      <c r="E894" s="362"/>
      <c r="F894" s="362"/>
      <c r="G894" s="362"/>
      <c r="H894" s="362"/>
      <c r="I894" s="362"/>
      <c r="J894" s="362"/>
      <c r="K894" s="362"/>
      <c r="L894" s="362"/>
      <c r="M894" s="362"/>
      <c r="N894" s="362"/>
      <c r="O894" s="362"/>
      <c r="P894" s="362"/>
      <c r="Q894" s="362"/>
      <c r="R894" s="362"/>
      <c r="S894" s="362"/>
      <c r="T894" s="362"/>
      <c r="U894" s="362"/>
      <c r="V894" s="362"/>
      <c r="W894" s="362"/>
      <c r="X894" s="362"/>
      <c r="Y894" s="362"/>
      <c r="Z894" s="362"/>
      <c r="AA894" s="362"/>
      <c r="AB894" s="362"/>
      <c r="AC894" s="362"/>
      <c r="AD894" s="362"/>
      <c r="AE894" s="362"/>
      <c r="AF894" s="362"/>
      <c r="AG894" s="362"/>
      <c r="AH894" s="363"/>
      <c r="AI894" s="9"/>
    </row>
    <row r="895" spans="1:35" ht="15.75">
      <c r="A895" s="8"/>
      <c r="B895" s="361" t="s">
        <v>145</v>
      </c>
      <c r="C895" s="362"/>
      <c r="D895" s="362"/>
      <c r="E895" s="362"/>
      <c r="F895" s="362"/>
      <c r="G895" s="362"/>
      <c r="H895" s="362"/>
      <c r="I895" s="362"/>
      <c r="J895" s="362"/>
      <c r="K895" s="362"/>
      <c r="L895" s="362"/>
      <c r="M895" s="362"/>
      <c r="N895" s="362"/>
      <c r="O895" s="362"/>
      <c r="P895" s="362"/>
      <c r="Q895" s="362"/>
      <c r="R895" s="362"/>
      <c r="S895" s="362"/>
      <c r="T895" s="362"/>
      <c r="U895" s="362"/>
      <c r="V895" s="362"/>
      <c r="W895" s="362"/>
      <c r="X895" s="362"/>
      <c r="Y895" s="362"/>
      <c r="Z895" s="362"/>
      <c r="AA895" s="362"/>
      <c r="AB895" s="362"/>
      <c r="AC895" s="362"/>
      <c r="AD895" s="362"/>
      <c r="AE895" s="362"/>
      <c r="AF895" s="362"/>
      <c r="AG895" s="362"/>
      <c r="AH895" s="363"/>
      <c r="AI895" s="9"/>
    </row>
    <row r="896" spans="1:35" ht="30" customHeight="1">
      <c r="A896" s="8"/>
      <c r="B896" s="361" t="s">
        <v>146</v>
      </c>
      <c r="C896" s="362"/>
      <c r="D896" s="362"/>
      <c r="E896" s="362"/>
      <c r="F896" s="362"/>
      <c r="G896" s="362"/>
      <c r="H896" s="362"/>
      <c r="I896" s="362"/>
      <c r="J896" s="362"/>
      <c r="K896" s="362"/>
      <c r="L896" s="362"/>
      <c r="M896" s="362"/>
      <c r="N896" s="362"/>
      <c r="O896" s="362"/>
      <c r="P896" s="362"/>
      <c r="Q896" s="362"/>
      <c r="R896" s="362"/>
      <c r="S896" s="362"/>
      <c r="T896" s="362"/>
      <c r="U896" s="362"/>
      <c r="V896" s="362"/>
      <c r="W896" s="362"/>
      <c r="X896" s="362"/>
      <c r="Y896" s="362"/>
      <c r="Z896" s="362"/>
      <c r="AA896" s="362"/>
      <c r="AB896" s="362"/>
      <c r="AC896" s="362"/>
      <c r="AD896" s="362"/>
      <c r="AE896" s="362"/>
      <c r="AF896" s="362"/>
      <c r="AG896" s="362"/>
      <c r="AH896" s="363"/>
      <c r="AI896" s="9"/>
    </row>
    <row r="897" spans="1:35" ht="28.2" customHeight="1">
      <c r="A897" s="8"/>
      <c r="B897" s="361" t="s">
        <v>147</v>
      </c>
      <c r="C897" s="362"/>
      <c r="D897" s="362"/>
      <c r="E897" s="362"/>
      <c r="F897" s="362"/>
      <c r="G897" s="362"/>
      <c r="H897" s="362"/>
      <c r="I897" s="362"/>
      <c r="J897" s="362"/>
      <c r="K897" s="362"/>
      <c r="L897" s="362"/>
      <c r="M897" s="362"/>
      <c r="N897" s="362"/>
      <c r="O897" s="362"/>
      <c r="P897" s="362"/>
      <c r="Q897" s="362"/>
      <c r="R897" s="362"/>
      <c r="S897" s="362"/>
      <c r="T897" s="362"/>
      <c r="U897" s="362"/>
      <c r="V897" s="362"/>
      <c r="W897" s="362"/>
      <c r="X897" s="362"/>
      <c r="Y897" s="362"/>
      <c r="Z897" s="362"/>
      <c r="AA897" s="362"/>
      <c r="AB897" s="362"/>
      <c r="AC897" s="362"/>
      <c r="AD897" s="362"/>
      <c r="AE897" s="362"/>
      <c r="AF897" s="362"/>
      <c r="AG897" s="362"/>
      <c r="AH897" s="363"/>
      <c r="AI897" s="9"/>
    </row>
    <row r="898" spans="1:35" ht="28.2" customHeight="1">
      <c r="A898" s="8"/>
      <c r="B898" s="361" t="s">
        <v>148</v>
      </c>
      <c r="C898" s="362"/>
      <c r="D898" s="362"/>
      <c r="E898" s="362"/>
      <c r="F898" s="362"/>
      <c r="G898" s="362"/>
      <c r="H898" s="362"/>
      <c r="I898" s="362"/>
      <c r="J898" s="362"/>
      <c r="K898" s="362"/>
      <c r="L898" s="362"/>
      <c r="M898" s="362"/>
      <c r="N898" s="362"/>
      <c r="O898" s="362"/>
      <c r="P898" s="362"/>
      <c r="Q898" s="362"/>
      <c r="R898" s="362"/>
      <c r="S898" s="362"/>
      <c r="T898" s="362"/>
      <c r="U898" s="362"/>
      <c r="V898" s="362"/>
      <c r="W898" s="362"/>
      <c r="X898" s="362"/>
      <c r="Y898" s="362"/>
      <c r="Z898" s="362"/>
      <c r="AA898" s="362"/>
      <c r="AB898" s="362"/>
      <c r="AC898" s="362"/>
      <c r="AD898" s="362"/>
      <c r="AE898" s="362"/>
      <c r="AF898" s="362"/>
      <c r="AG898" s="362"/>
      <c r="AH898" s="363"/>
      <c r="AI898" s="9"/>
    </row>
    <row r="899" spans="1:35" ht="25.5" customHeight="1">
      <c r="A899" s="8"/>
      <c r="B899" s="190" t="s">
        <v>149</v>
      </c>
      <c r="C899" s="244"/>
      <c r="D899" s="358" t="s">
        <v>334</v>
      </c>
      <c r="E899" s="358"/>
      <c r="F899" s="358"/>
      <c r="G899" s="358"/>
      <c r="H899" s="358"/>
      <c r="I899" s="358"/>
      <c r="J899" s="358"/>
      <c r="K899" s="358"/>
      <c r="L899" s="358"/>
      <c r="M899" s="358"/>
      <c r="N899" s="358"/>
      <c r="O899" s="358"/>
      <c r="P899" s="358"/>
      <c r="Q899" s="358"/>
      <c r="R899" s="358"/>
      <c r="S899" s="358"/>
      <c r="T899" s="358"/>
      <c r="U899" s="358"/>
      <c r="V899" s="358"/>
      <c r="W899" s="358"/>
      <c r="X899" s="358"/>
      <c r="Y899" s="358"/>
      <c r="Z899" s="358"/>
      <c r="AA899" s="358"/>
      <c r="AB899" s="358"/>
      <c r="AC899" s="358"/>
      <c r="AD899" s="358"/>
      <c r="AE899" s="358"/>
      <c r="AF899" s="358"/>
      <c r="AG899" s="358"/>
      <c r="AH899" s="359"/>
      <c r="AI899" s="9"/>
    </row>
    <row r="900" spans="1:35" ht="15.75">
      <c r="A900" s="8"/>
      <c r="B900" s="190"/>
      <c r="C900" s="244"/>
      <c r="D900" s="664" t="s">
        <v>150</v>
      </c>
      <c r="E900" s="664"/>
      <c r="F900" s="664"/>
      <c r="G900" s="664"/>
      <c r="H900" s="664"/>
      <c r="I900" s="664"/>
      <c r="J900" s="664"/>
      <c r="K900" s="664"/>
      <c r="L900" s="664"/>
      <c r="M900" s="664"/>
      <c r="N900" s="664"/>
      <c r="O900" s="664"/>
      <c r="P900" s="664"/>
      <c r="Q900" s="664"/>
      <c r="R900" s="664"/>
      <c r="S900" s="664"/>
      <c r="T900" s="664"/>
      <c r="U900" s="664"/>
      <c r="V900" s="664"/>
      <c r="W900" s="664"/>
      <c r="X900" s="664"/>
      <c r="Y900" s="664"/>
      <c r="Z900" s="664"/>
      <c r="AA900" s="664"/>
      <c r="AB900" s="664"/>
      <c r="AC900" s="664"/>
      <c r="AD900" s="664"/>
      <c r="AE900" s="664"/>
      <c r="AF900" s="664"/>
      <c r="AG900" s="664"/>
      <c r="AH900" s="665"/>
      <c r="AI900" s="9"/>
    </row>
    <row r="901" spans="1:35" ht="23.25" customHeight="1">
      <c r="A901" s="8"/>
      <c r="B901" s="190" t="s">
        <v>387</v>
      </c>
      <c r="C901" s="244"/>
      <c r="D901" s="664"/>
      <c r="E901" s="664"/>
      <c r="F901" s="664"/>
      <c r="G901" s="664"/>
      <c r="H901" s="664"/>
      <c r="I901" s="664"/>
      <c r="J901" s="664"/>
      <c r="K901" s="664"/>
      <c r="L901" s="664"/>
      <c r="M901" s="664"/>
      <c r="N901" s="664"/>
      <c r="O901" s="664"/>
      <c r="P901" s="664"/>
      <c r="Q901" s="664"/>
      <c r="R901" s="664"/>
      <c r="S901" s="664"/>
      <c r="T901" s="664"/>
      <c r="U901" s="664"/>
      <c r="V901" s="664"/>
      <c r="W901" s="664"/>
      <c r="X901" s="664"/>
      <c r="Y901" s="664"/>
      <c r="Z901" s="664"/>
      <c r="AA901" s="664"/>
      <c r="AB901" s="664"/>
      <c r="AC901" s="664"/>
      <c r="AD901" s="664"/>
      <c r="AE901" s="664"/>
      <c r="AF901" s="664"/>
      <c r="AG901" s="664"/>
      <c r="AH901" s="665"/>
      <c r="AI901" s="9"/>
    </row>
    <row r="902" spans="1:35" ht="19.95" customHeight="1">
      <c r="A902" s="8"/>
      <c r="B902" s="645" t="s">
        <v>151</v>
      </c>
      <c r="C902" s="460"/>
      <c r="D902" s="460"/>
      <c r="E902" s="460"/>
      <c r="F902" s="460"/>
      <c r="G902" s="460"/>
      <c r="H902" s="460"/>
      <c r="I902" s="460"/>
      <c r="J902" s="460"/>
      <c r="K902" s="460"/>
      <c r="L902" s="460"/>
      <c r="M902" s="460"/>
      <c r="N902" s="460"/>
      <c r="O902" s="460"/>
      <c r="P902" s="460"/>
      <c r="Q902" s="460"/>
      <c r="R902" s="460"/>
      <c r="S902" s="460"/>
      <c r="T902" s="460"/>
      <c r="U902" s="460"/>
      <c r="V902" s="460"/>
      <c r="W902" s="460"/>
      <c r="X902" s="460"/>
      <c r="Y902" s="460"/>
      <c r="Z902" s="460"/>
      <c r="AA902" s="460"/>
      <c r="AB902" s="460"/>
      <c r="AC902" s="460"/>
      <c r="AD902" s="460"/>
      <c r="AE902" s="460"/>
      <c r="AF902" s="460"/>
      <c r="AG902" s="460"/>
      <c r="AH902" s="668"/>
      <c r="AI902" s="9"/>
    </row>
    <row r="903" spans="1:35" ht="15.75">
      <c r="A903" s="8"/>
      <c r="B903" s="190"/>
      <c r="C903" s="244"/>
      <c r="D903" s="362" t="s">
        <v>152</v>
      </c>
      <c r="E903" s="362"/>
      <c r="F903" s="362"/>
      <c r="G903" s="362"/>
      <c r="H903" s="362"/>
      <c r="I903" s="362"/>
      <c r="J903" s="362"/>
      <c r="K903" s="362"/>
      <c r="L903" s="362"/>
      <c r="M903" s="362"/>
      <c r="N903" s="362"/>
      <c r="O903" s="362"/>
      <c r="P903" s="362"/>
      <c r="Q903" s="362"/>
      <c r="R903" s="362"/>
      <c r="S903" s="362"/>
      <c r="T903" s="362"/>
      <c r="U903" s="362"/>
      <c r="V903" s="362"/>
      <c r="W903" s="362"/>
      <c r="X903" s="362"/>
      <c r="Y903" s="362"/>
      <c r="Z903" s="362"/>
      <c r="AA903" s="362"/>
      <c r="AB903" s="362"/>
      <c r="AC903" s="362"/>
      <c r="AD903" s="362"/>
      <c r="AE903" s="362"/>
      <c r="AF903" s="362"/>
      <c r="AG903" s="362"/>
      <c r="AH903" s="363"/>
      <c r="AI903" s="9"/>
    </row>
    <row r="904" spans="1:35" ht="15.75">
      <c r="A904" s="8"/>
      <c r="B904" s="190"/>
      <c r="C904" s="244"/>
      <c r="D904" s="362"/>
      <c r="E904" s="362"/>
      <c r="F904" s="362"/>
      <c r="G904" s="362"/>
      <c r="H904" s="362"/>
      <c r="I904" s="362"/>
      <c r="J904" s="362"/>
      <c r="K904" s="362"/>
      <c r="L904" s="362"/>
      <c r="M904" s="362"/>
      <c r="N904" s="362"/>
      <c r="O904" s="362"/>
      <c r="P904" s="362"/>
      <c r="Q904" s="362"/>
      <c r="R904" s="362"/>
      <c r="S904" s="362"/>
      <c r="T904" s="362"/>
      <c r="U904" s="362"/>
      <c r="V904" s="362"/>
      <c r="W904" s="362"/>
      <c r="X904" s="362"/>
      <c r="Y904" s="362"/>
      <c r="Z904" s="362"/>
      <c r="AA904" s="362"/>
      <c r="AB904" s="362"/>
      <c r="AC904" s="362"/>
      <c r="AD904" s="362"/>
      <c r="AE904" s="362"/>
      <c r="AF904" s="362"/>
      <c r="AG904" s="362"/>
      <c r="AH904" s="363"/>
      <c r="AI904" s="9"/>
    </row>
    <row r="905" spans="1:35" ht="15.75">
      <c r="A905" s="8"/>
      <c r="B905" s="190"/>
      <c r="C905" s="244"/>
      <c r="D905" s="666" t="s">
        <v>153</v>
      </c>
      <c r="E905" s="666"/>
      <c r="F905" s="666"/>
      <c r="G905" s="666"/>
      <c r="H905" s="666"/>
      <c r="I905" s="666"/>
      <c r="J905" s="666"/>
      <c r="K905" s="666"/>
      <c r="L905" s="666"/>
      <c r="M905" s="666"/>
      <c r="N905" s="666"/>
      <c r="O905" s="666"/>
      <c r="P905" s="666"/>
      <c r="Q905" s="666"/>
      <c r="R905" s="666"/>
      <c r="S905" s="666"/>
      <c r="T905" s="666"/>
      <c r="U905" s="666"/>
      <c r="V905" s="666"/>
      <c r="W905" s="666"/>
      <c r="X905" s="666"/>
      <c r="Y905" s="666"/>
      <c r="Z905" s="666"/>
      <c r="AA905" s="666"/>
      <c r="AB905" s="666"/>
      <c r="AC905" s="666"/>
      <c r="AD905" s="666"/>
      <c r="AE905" s="666"/>
      <c r="AF905" s="666"/>
      <c r="AG905" s="666"/>
      <c r="AH905" s="667"/>
      <c r="AI905" s="9"/>
    </row>
    <row r="906" spans="1:35" ht="27.6" customHeight="1">
      <c r="A906" s="8"/>
      <c r="B906" s="348" t="s">
        <v>388</v>
      </c>
      <c r="C906" s="349"/>
      <c r="D906" s="349"/>
      <c r="E906" s="349"/>
      <c r="F906" s="349"/>
      <c r="G906" s="349"/>
      <c r="H906" s="349"/>
      <c r="I906" s="349"/>
      <c r="J906" s="349"/>
      <c r="K906" s="349"/>
      <c r="L906" s="349"/>
      <c r="M906" s="349"/>
      <c r="N906" s="349"/>
      <c r="O906" s="349"/>
      <c r="P906" s="349"/>
      <c r="Q906" s="349"/>
      <c r="R906" s="349"/>
      <c r="S906" s="349"/>
      <c r="T906" s="349"/>
      <c r="U906" s="349"/>
      <c r="V906" s="349"/>
      <c r="W906" s="349"/>
      <c r="X906" s="349"/>
      <c r="Y906" s="349"/>
      <c r="Z906" s="349"/>
      <c r="AA906" s="349"/>
      <c r="AB906" s="349"/>
      <c r="AC906" s="349"/>
      <c r="AD906" s="349"/>
      <c r="AE906" s="349"/>
      <c r="AF906" s="349"/>
      <c r="AG906" s="349"/>
      <c r="AH906" s="350"/>
      <c r="AI906" s="9"/>
    </row>
    <row r="907" spans="1:35" ht="27.6" customHeight="1">
      <c r="A907" s="8"/>
      <c r="B907" s="348" t="s">
        <v>389</v>
      </c>
      <c r="C907" s="349"/>
      <c r="D907" s="349"/>
      <c r="E907" s="349"/>
      <c r="F907" s="349"/>
      <c r="G907" s="349"/>
      <c r="H907" s="349"/>
      <c r="I907" s="349"/>
      <c r="J907" s="349"/>
      <c r="K907" s="349"/>
      <c r="L907" s="349"/>
      <c r="M907" s="349"/>
      <c r="N907" s="349"/>
      <c r="O907" s="349"/>
      <c r="P907" s="349"/>
      <c r="Q907" s="349"/>
      <c r="R907" s="349"/>
      <c r="S907" s="349"/>
      <c r="T907" s="349"/>
      <c r="U907" s="349"/>
      <c r="V907" s="349"/>
      <c r="W907" s="349"/>
      <c r="X907" s="349"/>
      <c r="Y907" s="349"/>
      <c r="Z907" s="349"/>
      <c r="AA907" s="349"/>
      <c r="AB907" s="349"/>
      <c r="AC907" s="349"/>
      <c r="AD907" s="349"/>
      <c r="AE907" s="349"/>
      <c r="AF907" s="349"/>
      <c r="AG907" s="349"/>
      <c r="AH907" s="350"/>
      <c r="AI907" s="9"/>
    </row>
    <row r="908" spans="1:35" ht="25.2" customHeight="1">
      <c r="A908" s="65"/>
      <c r="B908" s="749" t="s">
        <v>390</v>
      </c>
      <c r="C908" s="750"/>
      <c r="D908" s="750"/>
      <c r="E908" s="750"/>
      <c r="F908" s="750"/>
      <c r="G908" s="750"/>
      <c r="H908" s="750"/>
      <c r="I908" s="750"/>
      <c r="J908" s="750"/>
      <c r="K908" s="750"/>
      <c r="L908" s="750"/>
      <c r="M908" s="750"/>
      <c r="N908" s="750"/>
      <c r="O908" s="750"/>
      <c r="P908" s="750"/>
      <c r="Q908" s="750"/>
      <c r="R908" s="750"/>
      <c r="S908" s="750"/>
      <c r="T908" s="750"/>
      <c r="U908" s="750"/>
      <c r="V908" s="750"/>
      <c r="W908" s="750"/>
      <c r="X908" s="750"/>
      <c r="Y908" s="750"/>
      <c r="Z908" s="750"/>
      <c r="AA908" s="750"/>
      <c r="AB908" s="750"/>
      <c r="AC908" s="750"/>
      <c r="AD908" s="750"/>
      <c r="AE908" s="750"/>
      <c r="AF908" s="750"/>
      <c r="AG908" s="750"/>
      <c r="AH908" s="751"/>
      <c r="AI908" s="79"/>
    </row>
    <row r="909" spans="2:34" ht="25.5" customHeight="1">
      <c r="B909" s="364" t="s">
        <v>613</v>
      </c>
      <c r="C909" s="365"/>
      <c r="D909" s="365"/>
      <c r="E909" s="365"/>
      <c r="F909" s="365"/>
      <c r="G909" s="365"/>
      <c r="H909" s="365"/>
      <c r="I909" s="365"/>
      <c r="J909" s="365"/>
      <c r="K909" s="365"/>
      <c r="L909" s="365"/>
      <c r="M909" s="365"/>
      <c r="N909" s="365"/>
      <c r="O909" s="365"/>
      <c r="P909" s="365"/>
      <c r="Q909" s="365"/>
      <c r="R909" s="365"/>
      <c r="S909" s="365"/>
      <c r="T909" s="365"/>
      <c r="U909" s="365"/>
      <c r="V909" s="365"/>
      <c r="W909" s="365"/>
      <c r="X909" s="365"/>
      <c r="Y909" s="365"/>
      <c r="Z909" s="365"/>
      <c r="AA909" s="365"/>
      <c r="AB909" s="365"/>
      <c r="AC909" s="365"/>
      <c r="AD909" s="365"/>
      <c r="AE909" s="365"/>
      <c r="AF909" s="365"/>
      <c r="AG909" s="365"/>
      <c r="AH909" s="366"/>
    </row>
    <row r="910" spans="2:34" ht="28.2" customHeight="1">
      <c r="B910" s="348" t="s">
        <v>610</v>
      </c>
      <c r="C910" s="349"/>
      <c r="D910" s="349"/>
      <c r="E910" s="349"/>
      <c r="F910" s="349"/>
      <c r="G910" s="349"/>
      <c r="H910" s="349"/>
      <c r="I910" s="349"/>
      <c r="J910" s="349"/>
      <c r="K910" s="349"/>
      <c r="L910" s="349"/>
      <c r="M910" s="349"/>
      <c r="N910" s="349"/>
      <c r="O910" s="349"/>
      <c r="P910" s="349"/>
      <c r="Q910" s="349"/>
      <c r="R910" s="349"/>
      <c r="S910" s="349"/>
      <c r="T910" s="349"/>
      <c r="U910" s="349"/>
      <c r="V910" s="349"/>
      <c r="W910" s="349"/>
      <c r="X910" s="349"/>
      <c r="Y910" s="349"/>
      <c r="Z910" s="349"/>
      <c r="AA910" s="349"/>
      <c r="AB910" s="349"/>
      <c r="AC910" s="349"/>
      <c r="AD910" s="349"/>
      <c r="AE910" s="349"/>
      <c r="AF910" s="349"/>
      <c r="AG910" s="349"/>
      <c r="AH910" s="350"/>
    </row>
    <row r="911" spans="2:34" ht="0.75" customHeight="1">
      <c r="B911" s="348"/>
      <c r="C911" s="349"/>
      <c r="D911" s="349"/>
      <c r="E911" s="349"/>
      <c r="F911" s="349"/>
      <c r="G911" s="349"/>
      <c r="H911" s="349"/>
      <c r="I911" s="349"/>
      <c r="J911" s="349"/>
      <c r="K911" s="349"/>
      <c r="L911" s="349"/>
      <c r="M911" s="349"/>
      <c r="N911" s="349"/>
      <c r="O911" s="349"/>
      <c r="P911" s="349"/>
      <c r="Q911" s="349"/>
      <c r="R911" s="349"/>
      <c r="S911" s="349"/>
      <c r="T911" s="349"/>
      <c r="U911" s="349"/>
      <c r="V911" s="349"/>
      <c r="W911" s="349"/>
      <c r="X911" s="349"/>
      <c r="Y911" s="349"/>
      <c r="Z911" s="349"/>
      <c r="AA911" s="349"/>
      <c r="AB911" s="349"/>
      <c r="AC911" s="349"/>
      <c r="AD911" s="349"/>
      <c r="AE911" s="349"/>
      <c r="AF911" s="349"/>
      <c r="AG911" s="349"/>
      <c r="AH911" s="350"/>
    </row>
    <row r="912" spans="2:34" ht="22.5" customHeight="1">
      <c r="B912" s="360" t="s">
        <v>391</v>
      </c>
      <c r="C912" s="752"/>
      <c r="D912" s="752"/>
      <c r="E912" s="752"/>
      <c r="F912" s="752"/>
      <c r="G912" s="752"/>
      <c r="H912" s="752"/>
      <c r="I912" s="752"/>
      <c r="J912" s="752"/>
      <c r="K912" s="752"/>
      <c r="L912" s="752"/>
      <c r="M912" s="752"/>
      <c r="N912" s="752"/>
      <c r="O912" s="752"/>
      <c r="P912" s="752"/>
      <c r="Q912" s="752"/>
      <c r="R912" s="752"/>
      <c r="S912" s="752"/>
      <c r="T912" s="752"/>
      <c r="U912" s="752"/>
      <c r="V912" s="752"/>
      <c r="W912" s="752"/>
      <c r="X912" s="752"/>
      <c r="Y912" s="752"/>
      <c r="Z912" s="752"/>
      <c r="AA912" s="752"/>
      <c r="AB912" s="752"/>
      <c r="AC912" s="752"/>
      <c r="AD912" s="752"/>
      <c r="AE912" s="752"/>
      <c r="AF912" s="752"/>
      <c r="AG912" s="752"/>
      <c r="AH912" s="753"/>
    </row>
    <row r="913" spans="2:34" ht="39.75" customHeight="1">
      <c r="B913" s="348" t="s">
        <v>611</v>
      </c>
      <c r="C913" s="349"/>
      <c r="D913" s="349"/>
      <c r="E913" s="349"/>
      <c r="F913" s="349"/>
      <c r="G913" s="349"/>
      <c r="H913" s="349"/>
      <c r="I913" s="349"/>
      <c r="J913" s="349"/>
      <c r="K913" s="349"/>
      <c r="L913" s="349"/>
      <c r="M913" s="349"/>
      <c r="N913" s="349"/>
      <c r="O913" s="349"/>
      <c r="P913" s="349"/>
      <c r="Q913" s="349"/>
      <c r="R913" s="349"/>
      <c r="S913" s="349"/>
      <c r="T913" s="349"/>
      <c r="U913" s="349"/>
      <c r="V913" s="349"/>
      <c r="W913" s="349"/>
      <c r="X913" s="349"/>
      <c r="Y913" s="349"/>
      <c r="Z913" s="349"/>
      <c r="AA913" s="349"/>
      <c r="AB913" s="349"/>
      <c r="AC913" s="349"/>
      <c r="AD913" s="349"/>
      <c r="AE913" s="349"/>
      <c r="AF913" s="349"/>
      <c r="AG913" s="349"/>
      <c r="AH913" s="350"/>
    </row>
    <row r="914" spans="2:34" ht="27" customHeight="1">
      <c r="B914" s="348" t="s">
        <v>392</v>
      </c>
      <c r="C914" s="349"/>
      <c r="D914" s="349"/>
      <c r="E914" s="349"/>
      <c r="F914" s="349"/>
      <c r="G914" s="349"/>
      <c r="H914" s="349"/>
      <c r="I914" s="349"/>
      <c r="J914" s="349"/>
      <c r="K914" s="349"/>
      <c r="L914" s="349"/>
      <c r="M914" s="349"/>
      <c r="N914" s="349"/>
      <c r="O914" s="349"/>
      <c r="P914" s="349"/>
      <c r="Q914" s="349"/>
      <c r="R914" s="349"/>
      <c r="S914" s="349"/>
      <c r="T914" s="349"/>
      <c r="U914" s="349"/>
      <c r="V914" s="349"/>
      <c r="W914" s="349"/>
      <c r="X914" s="349"/>
      <c r="Y914" s="349"/>
      <c r="Z914" s="349"/>
      <c r="AA914" s="349"/>
      <c r="AB914" s="349"/>
      <c r="AC914" s="349"/>
      <c r="AD914" s="349"/>
      <c r="AE914" s="349"/>
      <c r="AF914" s="349"/>
      <c r="AG914" s="349"/>
      <c r="AH914" s="350"/>
    </row>
    <row r="915" spans="2:34" ht="27" customHeight="1">
      <c r="B915" s="348" t="s">
        <v>393</v>
      </c>
      <c r="C915" s="349"/>
      <c r="D915" s="349"/>
      <c r="E915" s="349"/>
      <c r="F915" s="349"/>
      <c r="G915" s="349"/>
      <c r="H915" s="349"/>
      <c r="I915" s="349"/>
      <c r="J915" s="349"/>
      <c r="K915" s="349"/>
      <c r="L915" s="349"/>
      <c r="M915" s="349"/>
      <c r="N915" s="349"/>
      <c r="O915" s="349"/>
      <c r="P915" s="349"/>
      <c r="Q915" s="349"/>
      <c r="R915" s="349"/>
      <c r="S915" s="349"/>
      <c r="T915" s="349"/>
      <c r="U915" s="349"/>
      <c r="V915" s="349"/>
      <c r="W915" s="349"/>
      <c r="X915" s="349"/>
      <c r="Y915" s="349"/>
      <c r="Z915" s="349"/>
      <c r="AA915" s="349"/>
      <c r="AB915" s="349"/>
      <c r="AC915" s="349"/>
      <c r="AD915" s="349"/>
      <c r="AE915" s="349"/>
      <c r="AF915" s="349"/>
      <c r="AG915" s="349"/>
      <c r="AH915" s="350"/>
    </row>
    <row r="916" spans="2:34" ht="39" customHeight="1">
      <c r="B916" s="348" t="s">
        <v>394</v>
      </c>
      <c r="C916" s="349"/>
      <c r="D916" s="349"/>
      <c r="E916" s="349"/>
      <c r="F916" s="349"/>
      <c r="G916" s="349"/>
      <c r="H916" s="349"/>
      <c r="I916" s="349"/>
      <c r="J916" s="349"/>
      <c r="K916" s="349"/>
      <c r="L916" s="349"/>
      <c r="M916" s="349"/>
      <c r="N916" s="349"/>
      <c r="O916" s="349"/>
      <c r="P916" s="349"/>
      <c r="Q916" s="349"/>
      <c r="R916" s="349"/>
      <c r="S916" s="349"/>
      <c r="T916" s="349"/>
      <c r="U916" s="349"/>
      <c r="V916" s="349"/>
      <c r="W916" s="349"/>
      <c r="X916" s="349"/>
      <c r="Y916" s="349"/>
      <c r="Z916" s="349"/>
      <c r="AA916" s="349"/>
      <c r="AB916" s="349"/>
      <c r="AC916" s="349"/>
      <c r="AD916" s="349"/>
      <c r="AE916" s="349"/>
      <c r="AF916" s="349"/>
      <c r="AG916" s="349"/>
      <c r="AH916" s="350"/>
    </row>
    <row r="917" spans="2:34" ht="29.25" customHeight="1">
      <c r="B917" s="348" t="s">
        <v>395</v>
      </c>
      <c r="C917" s="349"/>
      <c r="D917" s="349"/>
      <c r="E917" s="349"/>
      <c r="F917" s="349"/>
      <c r="G917" s="349"/>
      <c r="H917" s="349"/>
      <c r="I917" s="349"/>
      <c r="J917" s="349"/>
      <c r="K917" s="349"/>
      <c r="L917" s="349"/>
      <c r="M917" s="349"/>
      <c r="N917" s="349"/>
      <c r="O917" s="349"/>
      <c r="P917" s="349"/>
      <c r="Q917" s="349"/>
      <c r="R917" s="349"/>
      <c r="S917" s="349"/>
      <c r="T917" s="349"/>
      <c r="U917" s="349"/>
      <c r="V917" s="349"/>
      <c r="W917" s="349"/>
      <c r="X917" s="349"/>
      <c r="Y917" s="349"/>
      <c r="Z917" s="349"/>
      <c r="AA917" s="349"/>
      <c r="AB917" s="349"/>
      <c r="AC917" s="349"/>
      <c r="AD917" s="349"/>
      <c r="AE917" s="349"/>
      <c r="AF917" s="349"/>
      <c r="AG917" s="349"/>
      <c r="AH917" s="350"/>
    </row>
    <row r="918" spans="2:34" ht="16.5" customHeight="1">
      <c r="B918" s="348" t="s">
        <v>335</v>
      </c>
      <c r="C918" s="349"/>
      <c r="D918" s="349"/>
      <c r="E918" s="349"/>
      <c r="F918" s="349"/>
      <c r="G918" s="349"/>
      <c r="H918" s="349"/>
      <c r="I918" s="349"/>
      <c r="J918" s="349"/>
      <c r="K918" s="349"/>
      <c r="L918" s="349"/>
      <c r="M918" s="349"/>
      <c r="N918" s="349"/>
      <c r="O918" s="349"/>
      <c r="P918" s="349"/>
      <c r="Q918" s="349"/>
      <c r="R918" s="349"/>
      <c r="S918" s="349"/>
      <c r="T918" s="349"/>
      <c r="U918" s="349"/>
      <c r="V918" s="349"/>
      <c r="W918" s="349"/>
      <c r="X918" s="349"/>
      <c r="Y918" s="349"/>
      <c r="Z918" s="349"/>
      <c r="AA918" s="349"/>
      <c r="AB918" s="349"/>
      <c r="AC918" s="349"/>
      <c r="AD918" s="349"/>
      <c r="AE918" s="349"/>
      <c r="AF918" s="349"/>
      <c r="AG918" s="349"/>
      <c r="AH918" s="350"/>
    </row>
    <row r="919" spans="2:34" ht="17.25" customHeight="1">
      <c r="B919" s="348" t="s">
        <v>396</v>
      </c>
      <c r="C919" s="349"/>
      <c r="D919" s="349"/>
      <c r="E919" s="349"/>
      <c r="F919" s="349"/>
      <c r="G919" s="349"/>
      <c r="H919" s="349"/>
      <c r="I919" s="349"/>
      <c r="J919" s="349"/>
      <c r="K919" s="349"/>
      <c r="L919" s="349"/>
      <c r="M919" s="349"/>
      <c r="N919" s="349"/>
      <c r="O919" s="349"/>
      <c r="P919" s="349"/>
      <c r="Q919" s="349"/>
      <c r="R919" s="349"/>
      <c r="S919" s="349"/>
      <c r="T919" s="349"/>
      <c r="U919" s="349"/>
      <c r="V919" s="349"/>
      <c r="W919" s="349"/>
      <c r="X919" s="349"/>
      <c r="Y919" s="349"/>
      <c r="Z919" s="349"/>
      <c r="AA919" s="349"/>
      <c r="AB919" s="349"/>
      <c r="AC919" s="349"/>
      <c r="AD919" s="349"/>
      <c r="AE919" s="349"/>
      <c r="AF919" s="349"/>
      <c r="AG919" s="349"/>
      <c r="AH919" s="350"/>
    </row>
    <row r="920" spans="2:34" ht="27" customHeight="1">
      <c r="B920" s="348" t="s">
        <v>397</v>
      </c>
      <c r="C920" s="349"/>
      <c r="D920" s="349"/>
      <c r="E920" s="349"/>
      <c r="F920" s="349"/>
      <c r="G920" s="349"/>
      <c r="H920" s="349"/>
      <c r="I920" s="349"/>
      <c r="J920" s="349"/>
      <c r="K920" s="349"/>
      <c r="L920" s="349"/>
      <c r="M920" s="349"/>
      <c r="N920" s="349"/>
      <c r="O920" s="349"/>
      <c r="P920" s="349"/>
      <c r="Q920" s="349"/>
      <c r="R920" s="349"/>
      <c r="S920" s="349"/>
      <c r="T920" s="349"/>
      <c r="U920" s="349"/>
      <c r="V920" s="349"/>
      <c r="W920" s="349"/>
      <c r="X920" s="349"/>
      <c r="Y920" s="349"/>
      <c r="Z920" s="349"/>
      <c r="AA920" s="349"/>
      <c r="AB920" s="349"/>
      <c r="AC920" s="349"/>
      <c r="AD920" s="349"/>
      <c r="AE920" s="349"/>
      <c r="AF920" s="349"/>
      <c r="AG920" s="349"/>
      <c r="AH920" s="350"/>
    </row>
    <row r="921" spans="2:34" ht="15.75">
      <c r="B921" s="6"/>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7"/>
    </row>
    <row r="922" spans="2:34" ht="15.75">
      <c r="B922" s="6"/>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7"/>
    </row>
    <row r="923" spans="2:34" ht="15.75">
      <c r="B923" s="709" t="s">
        <v>154</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23"/>
      <c r="AC923" s="23"/>
      <c r="AD923" s="23"/>
      <c r="AE923" s="23"/>
      <c r="AF923" s="575" t="s">
        <v>155</v>
      </c>
      <c r="AG923" s="575"/>
      <c r="AH923" s="7"/>
    </row>
    <row r="924" spans="2:34" ht="15.75">
      <c r="B924" s="719"/>
      <c r="C924" s="720"/>
      <c r="D924" s="720"/>
      <c r="E924" s="720"/>
      <c r="F924" s="720"/>
      <c r="G924" s="720"/>
      <c r="H924" s="720"/>
      <c r="I924" s="720"/>
      <c r="J924" s="720"/>
      <c r="K924" s="720"/>
      <c r="L924" s="720"/>
      <c r="M924" s="720"/>
      <c r="N924" s="720"/>
      <c r="O924" s="720"/>
      <c r="P924" s="720"/>
      <c r="Q924" s="720"/>
      <c r="R924" s="720"/>
      <c r="S924" s="720"/>
      <c r="T924" s="720"/>
      <c r="U924" s="720"/>
      <c r="V924" s="720"/>
      <c r="W924" s="720"/>
      <c r="X924" s="720"/>
      <c r="Y924" s="720"/>
      <c r="Z924" s="720"/>
      <c r="AA924" s="721"/>
      <c r="AB924" s="23"/>
      <c r="AC924" s="23"/>
      <c r="AD924" s="23"/>
      <c r="AE924" s="23"/>
      <c r="AF924" s="646"/>
      <c r="AG924" s="648"/>
      <c r="AH924" s="7"/>
    </row>
    <row r="925" spans="2:34" ht="15.75">
      <c r="B925" s="722"/>
      <c r="C925" s="723"/>
      <c r="D925" s="723"/>
      <c r="E925" s="723"/>
      <c r="F925" s="723"/>
      <c r="G925" s="723"/>
      <c r="H925" s="723"/>
      <c r="I925" s="723"/>
      <c r="J925" s="723"/>
      <c r="K925" s="723"/>
      <c r="L925" s="723"/>
      <c r="M925" s="723"/>
      <c r="N925" s="723"/>
      <c r="O925" s="723"/>
      <c r="P925" s="723"/>
      <c r="Q925" s="723"/>
      <c r="R925" s="723"/>
      <c r="S925" s="723"/>
      <c r="T925" s="723"/>
      <c r="U925" s="723"/>
      <c r="V925" s="723"/>
      <c r="W925" s="723"/>
      <c r="X925" s="723"/>
      <c r="Y925" s="723"/>
      <c r="Z925" s="723"/>
      <c r="AA925" s="724"/>
      <c r="AB925" s="23"/>
      <c r="AC925" s="23"/>
      <c r="AD925" s="23"/>
      <c r="AE925" s="23"/>
      <c r="AF925" s="649"/>
      <c r="AG925" s="651"/>
      <c r="AH925" s="7"/>
    </row>
    <row r="926" spans="2:34" ht="14.25" customHeight="1">
      <c r="B926" s="28"/>
      <c r="C926" s="191"/>
      <c r="D926" s="191"/>
      <c r="E926" s="191"/>
      <c r="F926" s="191"/>
      <c r="G926" s="191"/>
      <c r="H926" s="191"/>
      <c r="I926" s="191"/>
      <c r="J926" s="191"/>
      <c r="K926" s="191"/>
      <c r="L926" s="191"/>
      <c r="M926" s="191"/>
      <c r="N926" s="191"/>
      <c r="O926" s="191"/>
      <c r="P926" s="191"/>
      <c r="Q926" s="191"/>
      <c r="R926" s="191"/>
      <c r="S926" s="191"/>
      <c r="T926" s="191"/>
      <c r="U926" s="191"/>
      <c r="V926" s="191"/>
      <c r="W926" s="191"/>
      <c r="X926" s="191"/>
      <c r="Y926" s="191"/>
      <c r="Z926" s="191"/>
      <c r="AA926" s="191"/>
      <c r="AB926" s="191"/>
      <c r="AC926" s="191"/>
      <c r="AD926" s="191"/>
      <c r="AE926" s="191"/>
      <c r="AF926" s="191"/>
      <c r="AG926" s="191"/>
      <c r="AH926" s="30"/>
    </row>
    <row r="929" ht="24.6" customHeight="1"/>
    <row r="949" ht="34.2" customHeight="1"/>
    <row r="950" ht="34.2" customHeight="1"/>
    <row r="952" spans="1:36" ht="18" customHeight="1">
      <c r="A952" s="103"/>
      <c r="B952" s="718" t="s">
        <v>272</v>
      </c>
      <c r="C952" s="493"/>
      <c r="D952" s="493"/>
      <c r="E952" s="493"/>
      <c r="F952" s="493"/>
      <c r="G952" s="493"/>
      <c r="H952" s="493"/>
      <c r="I952" s="493"/>
      <c r="J952" s="493"/>
      <c r="K952" s="493"/>
      <c r="L952" s="493"/>
      <c r="M952" s="493"/>
      <c r="N952" s="493"/>
      <c r="O952" s="493"/>
      <c r="P952" s="493"/>
      <c r="Q952" s="493"/>
      <c r="R952" s="493"/>
      <c r="S952" s="493"/>
      <c r="T952" s="493"/>
      <c r="U952" s="493"/>
      <c r="V952" s="493"/>
      <c r="W952" s="493"/>
      <c r="X952" s="493"/>
      <c r="Y952" s="493"/>
      <c r="Z952" s="493"/>
      <c r="AA952" s="493"/>
      <c r="AB952" s="493"/>
      <c r="AC952" s="493"/>
      <c r="AD952" s="493"/>
      <c r="AE952" s="493"/>
      <c r="AF952" s="493"/>
      <c r="AG952" s="493"/>
      <c r="AH952" s="493"/>
      <c r="AI952" s="86"/>
      <c r="AJ952" s="97"/>
    </row>
    <row r="953" spans="1:36" ht="37.5" customHeight="1">
      <c r="A953" s="88"/>
      <c r="B953" s="718" t="s">
        <v>585</v>
      </c>
      <c r="C953" s="718"/>
      <c r="D953" s="718"/>
      <c r="E953" s="718"/>
      <c r="F953" s="718"/>
      <c r="G953" s="718"/>
      <c r="H953" s="718"/>
      <c r="I953" s="718"/>
      <c r="J953" s="718"/>
      <c r="K953" s="718"/>
      <c r="L953" s="718"/>
      <c r="M953" s="718"/>
      <c r="N953" s="718"/>
      <c r="O953" s="718"/>
      <c r="P953" s="718"/>
      <c r="Q953" s="718"/>
      <c r="R953" s="718"/>
      <c r="S953" s="718"/>
      <c r="T953" s="718"/>
      <c r="U953" s="718"/>
      <c r="V953" s="718"/>
      <c r="W953" s="718"/>
      <c r="X953" s="718"/>
      <c r="Y953" s="718"/>
      <c r="Z953" s="718"/>
      <c r="AA953" s="718"/>
      <c r="AB953" s="718"/>
      <c r="AC953" s="718"/>
      <c r="AD953" s="718"/>
      <c r="AE953" s="718"/>
      <c r="AF953" s="718"/>
      <c r="AG953" s="718"/>
      <c r="AH953" s="718"/>
      <c r="AI953" s="87"/>
      <c r="AJ953" s="97"/>
    </row>
    <row r="954" spans="1:36" ht="17.25" customHeight="1">
      <c r="A954" s="88"/>
      <c r="B954" s="669" t="s">
        <v>617</v>
      </c>
      <c r="C954" s="670"/>
      <c r="D954" s="670"/>
      <c r="E954" s="670"/>
      <c r="F954" s="670"/>
      <c r="G954" s="670"/>
      <c r="H954" s="670"/>
      <c r="I954" s="670"/>
      <c r="J954" s="670"/>
      <c r="K954" s="670"/>
      <c r="L954" s="670"/>
      <c r="M954" s="670"/>
      <c r="N954" s="670"/>
      <c r="O954" s="670"/>
      <c r="P954" s="670"/>
      <c r="Q954" s="671"/>
      <c r="R954" s="678" t="s">
        <v>618</v>
      </c>
      <c r="S954" s="678"/>
      <c r="T954" s="678"/>
      <c r="U954" s="678"/>
      <c r="V954" s="678"/>
      <c r="W954" s="678"/>
      <c r="X954" s="678"/>
      <c r="Y954" s="678"/>
      <c r="Z954" s="678"/>
      <c r="AA954" s="678"/>
      <c r="AB954" s="678"/>
      <c r="AC954" s="678"/>
      <c r="AD954" s="678"/>
      <c r="AE954" s="679"/>
      <c r="AF954" s="679"/>
      <c r="AG954" s="679"/>
      <c r="AH954" s="679"/>
      <c r="AI954" s="102"/>
      <c r="AJ954" s="97"/>
    </row>
    <row r="955" spans="1:36" ht="15.75" customHeight="1">
      <c r="A955" s="88"/>
      <c r="B955" s="672"/>
      <c r="C955" s="673"/>
      <c r="D955" s="673"/>
      <c r="E955" s="673"/>
      <c r="F955" s="673"/>
      <c r="G955" s="673"/>
      <c r="H955" s="673"/>
      <c r="I955" s="673"/>
      <c r="J955" s="673"/>
      <c r="K955" s="673"/>
      <c r="L955" s="673"/>
      <c r="M955" s="673"/>
      <c r="N955" s="673"/>
      <c r="O955" s="673"/>
      <c r="P955" s="673"/>
      <c r="Q955" s="674"/>
      <c r="R955" s="678" t="s">
        <v>619</v>
      </c>
      <c r="S955" s="678"/>
      <c r="T955" s="678"/>
      <c r="U955" s="678"/>
      <c r="V955" s="678"/>
      <c r="W955" s="678"/>
      <c r="X955" s="678"/>
      <c r="Y955" s="678"/>
      <c r="Z955" s="678"/>
      <c r="AA955" s="678"/>
      <c r="AB955" s="678"/>
      <c r="AC955" s="678"/>
      <c r="AD955" s="678"/>
      <c r="AE955" s="679"/>
      <c r="AF955" s="679"/>
      <c r="AG955" s="679"/>
      <c r="AH955" s="679"/>
      <c r="AI955" s="102"/>
      <c r="AJ955" s="97"/>
    </row>
    <row r="956" spans="1:36" ht="18" customHeight="1">
      <c r="A956" s="88"/>
      <c r="B956" s="672"/>
      <c r="C956" s="673"/>
      <c r="D956" s="673"/>
      <c r="E956" s="673"/>
      <c r="F956" s="673"/>
      <c r="G956" s="673"/>
      <c r="H956" s="673"/>
      <c r="I956" s="673"/>
      <c r="J956" s="673"/>
      <c r="K956" s="673"/>
      <c r="L956" s="673"/>
      <c r="M956" s="673"/>
      <c r="N956" s="673"/>
      <c r="O956" s="673"/>
      <c r="P956" s="673"/>
      <c r="Q956" s="674"/>
      <c r="R956" s="678" t="s">
        <v>620</v>
      </c>
      <c r="S956" s="678"/>
      <c r="T956" s="678"/>
      <c r="U956" s="678"/>
      <c r="V956" s="678"/>
      <c r="W956" s="678"/>
      <c r="X956" s="678"/>
      <c r="Y956" s="678"/>
      <c r="Z956" s="678"/>
      <c r="AA956" s="678"/>
      <c r="AB956" s="678"/>
      <c r="AC956" s="678"/>
      <c r="AD956" s="678"/>
      <c r="AE956" s="679"/>
      <c r="AF956" s="679"/>
      <c r="AG956" s="679"/>
      <c r="AH956" s="679"/>
      <c r="AI956" s="102"/>
      <c r="AJ956" s="97"/>
    </row>
    <row r="957" spans="1:36" ht="18" customHeight="1">
      <c r="A957" s="88"/>
      <c r="B957" s="672"/>
      <c r="C957" s="673"/>
      <c r="D957" s="673"/>
      <c r="E957" s="673"/>
      <c r="F957" s="673"/>
      <c r="G957" s="673"/>
      <c r="H957" s="673"/>
      <c r="I957" s="673"/>
      <c r="J957" s="673"/>
      <c r="K957" s="673"/>
      <c r="L957" s="673"/>
      <c r="M957" s="673"/>
      <c r="N957" s="673"/>
      <c r="O957" s="673"/>
      <c r="P957" s="673"/>
      <c r="Q957" s="674"/>
      <c r="R957" s="678" t="s">
        <v>621</v>
      </c>
      <c r="S957" s="678"/>
      <c r="T957" s="678"/>
      <c r="U957" s="678"/>
      <c r="V957" s="678"/>
      <c r="W957" s="678"/>
      <c r="X957" s="678"/>
      <c r="Y957" s="678"/>
      <c r="Z957" s="678"/>
      <c r="AA957" s="678"/>
      <c r="AB957" s="678"/>
      <c r="AC957" s="678"/>
      <c r="AD957" s="678"/>
      <c r="AE957" s="679"/>
      <c r="AF957" s="679"/>
      <c r="AG957" s="679"/>
      <c r="AH957" s="679"/>
      <c r="AI957" s="102"/>
      <c r="AJ957" s="97"/>
    </row>
    <row r="958" spans="1:36" ht="18" customHeight="1">
      <c r="A958" s="88"/>
      <c r="B958" s="675"/>
      <c r="C958" s="676"/>
      <c r="D958" s="676"/>
      <c r="E958" s="676"/>
      <c r="F958" s="676"/>
      <c r="G958" s="676"/>
      <c r="H958" s="676"/>
      <c r="I958" s="676"/>
      <c r="J958" s="676"/>
      <c r="K958" s="676"/>
      <c r="L958" s="676"/>
      <c r="M958" s="676"/>
      <c r="N958" s="676"/>
      <c r="O958" s="676"/>
      <c r="P958" s="676"/>
      <c r="Q958" s="677"/>
      <c r="R958" s="678" t="s">
        <v>622</v>
      </c>
      <c r="S958" s="678"/>
      <c r="T958" s="678"/>
      <c r="U958" s="678"/>
      <c r="V958" s="678"/>
      <c r="W958" s="678"/>
      <c r="X958" s="678"/>
      <c r="Y958" s="678"/>
      <c r="Z958" s="678"/>
      <c r="AA958" s="678"/>
      <c r="AB958" s="678"/>
      <c r="AC958" s="678"/>
      <c r="AD958" s="678"/>
      <c r="AE958" s="679"/>
      <c r="AF958" s="679"/>
      <c r="AG958" s="679"/>
      <c r="AH958" s="679"/>
      <c r="AI958" s="102"/>
      <c r="AJ958" s="97"/>
    </row>
    <row r="959" spans="1:36" ht="18" customHeight="1">
      <c r="A959" s="88"/>
      <c r="B959" s="776" t="s">
        <v>623</v>
      </c>
      <c r="C959" s="776"/>
      <c r="D959" s="776"/>
      <c r="E959" s="776"/>
      <c r="F959" s="776"/>
      <c r="G959" s="776"/>
      <c r="H959" s="776"/>
      <c r="I959" s="776"/>
      <c r="J959" s="776"/>
      <c r="K959" s="776"/>
      <c r="L959" s="776"/>
      <c r="M959" s="776"/>
      <c r="N959" s="776"/>
      <c r="O959" s="776"/>
      <c r="P959" s="776"/>
      <c r="Q959" s="776"/>
      <c r="R959" s="777" t="s">
        <v>624</v>
      </c>
      <c r="S959" s="777"/>
      <c r="T959" s="777"/>
      <c r="U959" s="777"/>
      <c r="V959" s="777"/>
      <c r="W959" s="777"/>
      <c r="X959" s="777"/>
      <c r="Y959" s="777"/>
      <c r="Z959" s="777"/>
      <c r="AA959" s="777"/>
      <c r="AB959" s="777"/>
      <c r="AC959" s="777"/>
      <c r="AD959" s="777"/>
      <c r="AE959" s="777" t="s">
        <v>625</v>
      </c>
      <c r="AF959" s="777"/>
      <c r="AG959" s="777"/>
      <c r="AH959" s="777"/>
      <c r="AI959" s="102"/>
      <c r="AJ959" s="97"/>
    </row>
    <row r="960" spans="1:36" ht="18" customHeight="1">
      <c r="A960" s="88"/>
      <c r="B960" s="776"/>
      <c r="C960" s="776"/>
      <c r="D960" s="776"/>
      <c r="E960" s="776"/>
      <c r="F960" s="776"/>
      <c r="G960" s="776"/>
      <c r="H960" s="776"/>
      <c r="I960" s="776"/>
      <c r="J960" s="776"/>
      <c r="K960" s="776"/>
      <c r="L960" s="776"/>
      <c r="M960" s="776"/>
      <c r="N960" s="776"/>
      <c r="O960" s="776"/>
      <c r="P960" s="776"/>
      <c r="Q960" s="776"/>
      <c r="R960" s="777"/>
      <c r="S960" s="777"/>
      <c r="T960" s="777"/>
      <c r="U960" s="777"/>
      <c r="V960" s="777"/>
      <c r="W960" s="777"/>
      <c r="X960" s="777"/>
      <c r="Y960" s="777"/>
      <c r="Z960" s="777"/>
      <c r="AA960" s="777"/>
      <c r="AB960" s="777"/>
      <c r="AC960" s="777"/>
      <c r="AD960" s="777"/>
      <c r="AE960" s="777"/>
      <c r="AF960" s="777"/>
      <c r="AG960" s="777"/>
      <c r="AH960" s="777"/>
      <c r="AI960" s="102"/>
      <c r="AJ960" s="97"/>
    </row>
    <row r="961" spans="1:36" ht="18" customHeight="1">
      <c r="A961" s="88"/>
      <c r="B961" s="778" t="s">
        <v>629</v>
      </c>
      <c r="C961" s="779"/>
      <c r="D961" s="779"/>
      <c r="E961" s="779"/>
      <c r="F961" s="779"/>
      <c r="G961" s="779"/>
      <c r="H961" s="779"/>
      <c r="I961" s="779"/>
      <c r="J961" s="779"/>
      <c r="K961" s="779"/>
      <c r="L961" s="779"/>
      <c r="M961" s="779"/>
      <c r="N961" s="779"/>
      <c r="O961" s="779"/>
      <c r="P961" s="779"/>
      <c r="Q961" s="780"/>
      <c r="R961" s="784"/>
      <c r="S961" s="784"/>
      <c r="T961" s="784"/>
      <c r="U961" s="784"/>
      <c r="V961" s="785"/>
      <c r="W961" s="785"/>
      <c r="X961" s="785"/>
      <c r="Y961" s="785"/>
      <c r="Z961" s="785"/>
      <c r="AA961" s="785"/>
      <c r="AB961" s="785"/>
      <c r="AC961" s="785"/>
      <c r="AD961" s="785"/>
      <c r="AE961" s="679"/>
      <c r="AF961" s="784"/>
      <c r="AG961" s="784"/>
      <c r="AH961" s="784"/>
      <c r="AI961" s="102"/>
      <c r="AJ961" s="97"/>
    </row>
    <row r="962" spans="1:36" ht="18" customHeight="1">
      <c r="A962" s="88"/>
      <c r="B962" s="781"/>
      <c r="C962" s="782"/>
      <c r="D962" s="782"/>
      <c r="E962" s="782"/>
      <c r="F962" s="782"/>
      <c r="G962" s="782"/>
      <c r="H962" s="782"/>
      <c r="I962" s="782"/>
      <c r="J962" s="782"/>
      <c r="K962" s="782"/>
      <c r="L962" s="782"/>
      <c r="M962" s="782"/>
      <c r="N962" s="782"/>
      <c r="O962" s="782"/>
      <c r="P962" s="782"/>
      <c r="Q962" s="783"/>
      <c r="R962" s="784"/>
      <c r="S962" s="784"/>
      <c r="T962" s="784"/>
      <c r="U962" s="784"/>
      <c r="V962" s="785"/>
      <c r="W962" s="785"/>
      <c r="X962" s="785"/>
      <c r="Y962" s="785"/>
      <c r="Z962" s="785"/>
      <c r="AA962" s="785"/>
      <c r="AB962" s="785"/>
      <c r="AC962" s="785"/>
      <c r="AD962" s="785"/>
      <c r="AE962" s="679"/>
      <c r="AF962" s="784"/>
      <c r="AG962" s="784"/>
      <c r="AH962" s="784"/>
      <c r="AI962" s="102"/>
      <c r="AJ962" s="97"/>
    </row>
    <row r="963" spans="1:36" ht="24" customHeight="1">
      <c r="A963" s="88"/>
      <c r="B963" s="897" t="s">
        <v>630</v>
      </c>
      <c r="C963" s="897"/>
      <c r="D963" s="897"/>
      <c r="E963" s="897"/>
      <c r="F963" s="897"/>
      <c r="G963" s="897"/>
      <c r="H963" s="897"/>
      <c r="I963" s="897"/>
      <c r="J963" s="897"/>
      <c r="K963" s="784" t="s">
        <v>626</v>
      </c>
      <c r="L963" s="784"/>
      <c r="M963" s="784"/>
      <c r="N963" s="784"/>
      <c r="O963" s="784"/>
      <c r="P963" s="784"/>
      <c r="Q963" s="784"/>
      <c r="R963" s="679"/>
      <c r="S963" s="679"/>
      <c r="T963" s="679"/>
      <c r="U963" s="679"/>
      <c r="V963" s="785"/>
      <c r="W963" s="785"/>
      <c r="X963" s="785"/>
      <c r="Y963" s="785"/>
      <c r="Z963" s="785"/>
      <c r="AA963" s="785"/>
      <c r="AB963" s="785"/>
      <c r="AC963" s="785"/>
      <c r="AD963" s="785"/>
      <c r="AE963" s="266"/>
      <c r="AF963" s="679"/>
      <c r="AG963" s="679"/>
      <c r="AH963" s="679"/>
      <c r="AI963" s="102"/>
      <c r="AJ963" s="97"/>
    </row>
    <row r="964" spans="1:36" ht="24" customHeight="1">
      <c r="A964" s="88"/>
      <c r="B964" s="897"/>
      <c r="C964" s="897"/>
      <c r="D964" s="897"/>
      <c r="E964" s="897"/>
      <c r="F964" s="897"/>
      <c r="G964" s="897"/>
      <c r="H964" s="897"/>
      <c r="I964" s="897"/>
      <c r="J964" s="897"/>
      <c r="K964" s="784" t="s">
        <v>627</v>
      </c>
      <c r="L964" s="784"/>
      <c r="M964" s="784"/>
      <c r="N964" s="784"/>
      <c r="O964" s="784"/>
      <c r="P964" s="784"/>
      <c r="Q964" s="784"/>
      <c r="R964" s="679"/>
      <c r="S964" s="679"/>
      <c r="T964" s="679"/>
      <c r="U964" s="679"/>
      <c r="V964" s="785"/>
      <c r="W964" s="785"/>
      <c r="X964" s="785"/>
      <c r="Y964" s="785"/>
      <c r="Z964" s="785"/>
      <c r="AA964" s="785"/>
      <c r="AB964" s="785"/>
      <c r="AC964" s="785"/>
      <c r="AD964" s="785"/>
      <c r="AE964" s="266"/>
      <c r="AF964" s="679"/>
      <c r="AG964" s="679"/>
      <c r="AH964" s="679"/>
      <c r="AI964" s="102"/>
      <c r="AJ964" s="97"/>
    </row>
    <row r="965" spans="1:36" ht="18" customHeight="1">
      <c r="A965" s="88"/>
      <c r="B965" s="757" t="s">
        <v>628</v>
      </c>
      <c r="C965" s="757"/>
      <c r="D965" s="757"/>
      <c r="E965" s="757"/>
      <c r="F965" s="757"/>
      <c r="G965" s="757"/>
      <c r="H965" s="757"/>
      <c r="I965" s="757"/>
      <c r="J965" s="757"/>
      <c r="K965" s="757"/>
      <c r="L965" s="757"/>
      <c r="M965" s="757"/>
      <c r="N965" s="757"/>
      <c r="O965" s="757"/>
      <c r="P965" s="757"/>
      <c r="Q965" s="757"/>
      <c r="R965" s="757"/>
      <c r="S965" s="757"/>
      <c r="T965" s="757"/>
      <c r="U965" s="757"/>
      <c r="V965" s="757"/>
      <c r="W965" s="757"/>
      <c r="X965" s="757"/>
      <c r="Y965" s="757"/>
      <c r="Z965" s="757"/>
      <c r="AA965" s="757"/>
      <c r="AB965" s="757"/>
      <c r="AC965" s="757"/>
      <c r="AD965" s="757"/>
      <c r="AE965" s="757"/>
      <c r="AF965" s="757"/>
      <c r="AG965" s="757"/>
      <c r="AH965" s="757"/>
      <c r="AI965" s="102"/>
      <c r="AJ965" s="97"/>
    </row>
    <row r="966" spans="1:36" ht="18" customHeight="1">
      <c r="A966" s="88"/>
      <c r="B966" s="757"/>
      <c r="C966" s="757"/>
      <c r="D966" s="757"/>
      <c r="E966" s="757"/>
      <c r="F966" s="757"/>
      <c r="G966" s="757"/>
      <c r="H966" s="757"/>
      <c r="I966" s="757"/>
      <c r="J966" s="757"/>
      <c r="K966" s="757"/>
      <c r="L966" s="757"/>
      <c r="M966" s="757"/>
      <c r="N966" s="757"/>
      <c r="O966" s="757"/>
      <c r="P966" s="757"/>
      <c r="Q966" s="757"/>
      <c r="R966" s="757"/>
      <c r="S966" s="757"/>
      <c r="T966" s="757"/>
      <c r="U966" s="757"/>
      <c r="V966" s="757"/>
      <c r="W966" s="757"/>
      <c r="X966" s="757"/>
      <c r="Y966" s="757"/>
      <c r="Z966" s="757"/>
      <c r="AA966" s="757"/>
      <c r="AB966" s="757"/>
      <c r="AC966" s="757"/>
      <c r="AD966" s="757"/>
      <c r="AE966" s="757"/>
      <c r="AF966" s="757"/>
      <c r="AG966" s="757"/>
      <c r="AH966" s="757"/>
      <c r="AI966" s="102"/>
      <c r="AJ966" s="97"/>
    </row>
    <row r="967" spans="1:36" ht="18" customHeight="1">
      <c r="A967" s="88"/>
      <c r="B967" s="759" t="s">
        <v>631</v>
      </c>
      <c r="C967" s="760"/>
      <c r="D967" s="760"/>
      <c r="E967" s="760"/>
      <c r="F967" s="760"/>
      <c r="G967" s="760"/>
      <c r="H967" s="760"/>
      <c r="I967" s="760"/>
      <c r="J967" s="760"/>
      <c r="K967" s="760"/>
      <c r="L967" s="760"/>
      <c r="M967" s="760"/>
      <c r="N967" s="760"/>
      <c r="O967" s="760"/>
      <c r="P967" s="760"/>
      <c r="Q967" s="761"/>
      <c r="R967" s="762"/>
      <c r="S967" s="763"/>
      <c r="T967" s="763"/>
      <c r="U967" s="764"/>
      <c r="V967" s="765"/>
      <c r="W967" s="766"/>
      <c r="X967" s="766"/>
      <c r="Y967" s="766"/>
      <c r="Z967" s="766"/>
      <c r="AA967" s="766"/>
      <c r="AB967" s="766"/>
      <c r="AC967" s="766"/>
      <c r="AD967" s="767"/>
      <c r="AE967" s="267"/>
      <c r="AF967" s="762"/>
      <c r="AG967" s="763"/>
      <c r="AH967" s="764"/>
      <c r="AI967" s="102"/>
      <c r="AJ967" s="97"/>
    </row>
    <row r="968" spans="1:36" ht="22.5" customHeight="1">
      <c r="A968" s="88"/>
      <c r="B968" s="758" t="s">
        <v>632</v>
      </c>
      <c r="C968" s="758"/>
      <c r="D968" s="758"/>
      <c r="E968" s="758"/>
      <c r="F968" s="758"/>
      <c r="G968" s="758"/>
      <c r="H968" s="758"/>
      <c r="I968" s="758"/>
      <c r="J968" s="758"/>
      <c r="K968" s="758"/>
      <c r="L968" s="758"/>
      <c r="M968" s="758"/>
      <c r="N968" s="758"/>
      <c r="O968" s="758"/>
      <c r="P968" s="758"/>
      <c r="Q968" s="758"/>
      <c r="R968" s="757"/>
      <c r="S968" s="757"/>
      <c r="T968" s="757"/>
      <c r="U968" s="757"/>
      <c r="V968" s="757"/>
      <c r="W968" s="757"/>
      <c r="X968" s="757"/>
      <c r="Y968" s="757"/>
      <c r="Z968" s="757"/>
      <c r="AA968" s="757"/>
      <c r="AB968" s="757"/>
      <c r="AC968" s="757"/>
      <c r="AD968" s="757"/>
      <c r="AE968" s="267"/>
      <c r="AF968" s="757"/>
      <c r="AG968" s="757"/>
      <c r="AH968" s="757"/>
      <c r="AI968" s="102"/>
      <c r="AJ968" s="97"/>
    </row>
    <row r="969" spans="1:36" ht="15.75" customHeight="1">
      <c r="A969" s="88"/>
      <c r="B969" s="746"/>
      <c r="C969" s="747"/>
      <c r="D969" s="747"/>
      <c r="E969" s="747"/>
      <c r="F969" s="747"/>
      <c r="G969" s="747"/>
      <c r="H969" s="747"/>
      <c r="I969" s="747"/>
      <c r="J969" s="747"/>
      <c r="K969" s="747"/>
      <c r="L969" s="747"/>
      <c r="M969" s="747"/>
      <c r="N969" s="747"/>
      <c r="O969" s="747"/>
      <c r="P969" s="747"/>
      <c r="Q969" s="747"/>
      <c r="R969" s="747"/>
      <c r="S969" s="747"/>
      <c r="T969" s="747"/>
      <c r="U969" s="747"/>
      <c r="V969" s="747"/>
      <c r="W969" s="747"/>
      <c r="X969" s="747"/>
      <c r="Y969" s="747"/>
      <c r="Z969" s="747"/>
      <c r="AA969" s="747"/>
      <c r="AB969" s="747"/>
      <c r="AC969" s="747"/>
      <c r="AD969" s="747"/>
      <c r="AE969" s="747"/>
      <c r="AF969" s="747"/>
      <c r="AG969" s="747"/>
      <c r="AH969" s="748"/>
      <c r="AI969" s="87"/>
      <c r="AJ969" s="97"/>
    </row>
    <row r="970" spans="1:36" ht="96" customHeight="1">
      <c r="A970" s="88"/>
      <c r="B970" s="739" t="s">
        <v>633</v>
      </c>
      <c r="C970" s="739"/>
      <c r="D970" s="739"/>
      <c r="E970" s="739"/>
      <c r="F970" s="739"/>
      <c r="G970" s="739"/>
      <c r="H970" s="739"/>
      <c r="I970" s="739"/>
      <c r="J970" s="739"/>
      <c r="K970" s="739"/>
      <c r="L970" s="739"/>
      <c r="M970" s="739"/>
      <c r="N970" s="739"/>
      <c r="O970" s="739"/>
      <c r="P970" s="739"/>
      <c r="Q970" s="739"/>
      <c r="R970" s="739"/>
      <c r="S970" s="739"/>
      <c r="T970" s="739"/>
      <c r="U970" s="739"/>
      <c r="V970" s="739"/>
      <c r="W970" s="739"/>
      <c r="X970" s="739"/>
      <c r="Y970" s="739"/>
      <c r="Z970" s="739"/>
      <c r="AA970" s="739"/>
      <c r="AB970" s="739"/>
      <c r="AC970" s="739"/>
      <c r="AD970" s="739"/>
      <c r="AE970" s="739"/>
      <c r="AF970" s="739"/>
      <c r="AG970" s="739"/>
      <c r="AH970" s="739"/>
      <c r="AI970" s="87"/>
      <c r="AJ970" s="97"/>
    </row>
    <row r="971" spans="1:35" s="97" customFormat="1" ht="15.75" customHeight="1">
      <c r="A971" s="88"/>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c r="AH971" s="101"/>
      <c r="AI971" s="87"/>
    </row>
    <row r="972" spans="1:35" s="97" customFormat="1" ht="15.75" customHeight="1">
      <c r="A972" s="88"/>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c r="AH972" s="101"/>
      <c r="AI972" s="87"/>
    </row>
    <row r="973" spans="1:35" s="97" customFormat="1" ht="15.75" customHeight="1">
      <c r="A973" s="88"/>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c r="AH973" s="101"/>
      <c r="AI973" s="87"/>
    </row>
    <row r="974" spans="1:35" s="97" customFormat="1" ht="15.75" customHeight="1">
      <c r="A974" s="88"/>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c r="AH974" s="101"/>
      <c r="AI974" s="87"/>
    </row>
    <row r="975" spans="1:35" s="97" customFormat="1" ht="15.75" customHeight="1">
      <c r="A975" s="88"/>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c r="AH975" s="101"/>
      <c r="AI975" s="87"/>
    </row>
    <row r="976" spans="1:35" s="97" customFormat="1" ht="15.75" customHeight="1">
      <c r="A976" s="88"/>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c r="AH976" s="101"/>
      <c r="AI976" s="87"/>
    </row>
    <row r="977" spans="1:35" s="97" customFormat="1" ht="15.75" customHeight="1">
      <c r="A977" s="88"/>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c r="AH977" s="101"/>
      <c r="AI977" s="87"/>
    </row>
    <row r="978" spans="1:35" s="97" customFormat="1" ht="15.75" customHeight="1">
      <c r="A978" s="88"/>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c r="AH978" s="101"/>
      <c r="AI978" s="87"/>
    </row>
    <row r="979" spans="1:35" s="97" customFormat="1" ht="15.75" customHeight="1">
      <c r="A979" s="88"/>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c r="AH979" s="101"/>
      <c r="AI979" s="87"/>
    </row>
    <row r="980" spans="1:35" s="97" customFormat="1" ht="15.75" customHeight="1">
      <c r="A980" s="88"/>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c r="AF980" s="100"/>
      <c r="AG980" s="100"/>
      <c r="AH980" s="101"/>
      <c r="AI980" s="87"/>
    </row>
    <row r="981" spans="1:35" s="97" customFormat="1" ht="15.75" customHeight="1">
      <c r="A981" s="88"/>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c r="AF981" s="100"/>
      <c r="AG981" s="100"/>
      <c r="AH981" s="101"/>
      <c r="AI981" s="87"/>
    </row>
    <row r="982" spans="1:35" s="97" customFormat="1" ht="15.75" customHeight="1">
      <c r="A982" s="88"/>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c r="AH982" s="101"/>
      <c r="AI982" s="87"/>
    </row>
    <row r="983" spans="1:35" s="97" customFormat="1" ht="15.75" customHeight="1">
      <c r="A983" s="88"/>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1"/>
      <c r="AI983" s="87"/>
    </row>
    <row r="984" spans="1:35" s="97" customFormat="1" ht="15.75" customHeight="1">
      <c r="A984" s="88"/>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c r="AF984" s="100"/>
      <c r="AG984" s="100"/>
      <c r="AH984" s="101"/>
      <c r="AI984" s="87"/>
    </row>
    <row r="985" spans="1:35" s="97" customFormat="1" ht="15.75" customHeight="1">
      <c r="A985" s="88"/>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c r="AF985" s="100"/>
      <c r="AG985" s="100"/>
      <c r="AH985" s="101"/>
      <c r="AI985" s="87"/>
    </row>
    <row r="986" spans="1:35" s="97" customFormat="1" ht="15.75" customHeight="1">
      <c r="A986" s="88"/>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c r="AF986" s="100"/>
      <c r="AG986" s="100"/>
      <c r="AH986" s="101"/>
      <c r="AI986" s="87"/>
    </row>
    <row r="987" spans="1:35" s="97" customFormat="1" ht="15.75" customHeight="1">
      <c r="A987" s="88"/>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1"/>
      <c r="AI987" s="87"/>
    </row>
    <row r="988" spans="1:35" s="97" customFormat="1" ht="15.75" customHeight="1">
      <c r="A988" s="88"/>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c r="AF988" s="100"/>
      <c r="AG988" s="100"/>
      <c r="AH988" s="101"/>
      <c r="AI988" s="87"/>
    </row>
    <row r="989" spans="1:35" s="97" customFormat="1" ht="15.75" customHeight="1">
      <c r="A989" s="88"/>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c r="AF989" s="100"/>
      <c r="AG989" s="100"/>
      <c r="AH989" s="101"/>
      <c r="AI989" s="87"/>
    </row>
    <row r="990" spans="1:35" s="97" customFormat="1" ht="15.75" customHeight="1">
      <c r="A990" s="88"/>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c r="AF990" s="100"/>
      <c r="AG990" s="100"/>
      <c r="AH990" s="101"/>
      <c r="AI990" s="87"/>
    </row>
    <row r="991" spans="1:35" s="97" customFormat="1" ht="15.75" customHeight="1">
      <c r="A991" s="88"/>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c r="AH991" s="101"/>
      <c r="AI991" s="87"/>
    </row>
    <row r="992" spans="1:35" s="97" customFormat="1" ht="15.75" customHeight="1">
      <c r="A992" s="88"/>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c r="AF992" s="100"/>
      <c r="AG992" s="100"/>
      <c r="AH992" s="101"/>
      <c r="AI992" s="87"/>
    </row>
    <row r="993" spans="1:35" s="97" customFormat="1" ht="15.75" customHeight="1">
      <c r="A993" s="88"/>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c r="AF993" s="100"/>
      <c r="AG993" s="100"/>
      <c r="AH993" s="101"/>
      <c r="AI993" s="87"/>
    </row>
    <row r="994" spans="1:35" ht="31.2" customHeight="1">
      <c r="A994" s="80"/>
      <c r="B994" s="754" t="s">
        <v>273</v>
      </c>
      <c r="C994" s="755"/>
      <c r="D994" s="755"/>
      <c r="E994" s="755"/>
      <c r="F994" s="755"/>
      <c r="G994" s="755"/>
      <c r="H994" s="755"/>
      <c r="I994" s="755"/>
      <c r="J994" s="755"/>
      <c r="K994" s="755"/>
      <c r="L994" s="755"/>
      <c r="M994" s="755"/>
      <c r="N994" s="755"/>
      <c r="O994" s="755"/>
      <c r="P994" s="755"/>
      <c r="Q994" s="755"/>
      <c r="R994" s="755"/>
      <c r="S994" s="755"/>
      <c r="T994" s="755"/>
      <c r="U994" s="755"/>
      <c r="V994" s="755"/>
      <c r="W994" s="755"/>
      <c r="X994" s="755"/>
      <c r="Y994" s="755"/>
      <c r="Z994" s="755"/>
      <c r="AA994" s="755"/>
      <c r="AB994" s="755"/>
      <c r="AC994" s="755"/>
      <c r="AD994" s="755"/>
      <c r="AE994" s="755"/>
      <c r="AF994" s="755"/>
      <c r="AG994" s="755"/>
      <c r="AH994" s="756"/>
      <c r="AI994" s="80"/>
    </row>
    <row r="995" spans="1:35" ht="19.2" customHeight="1">
      <c r="A995" s="80"/>
      <c r="B995" s="688" t="s">
        <v>274</v>
      </c>
      <c r="C995" s="686"/>
      <c r="D995" s="686"/>
      <c r="E995" s="686"/>
      <c r="F995" s="686"/>
      <c r="G995" s="686"/>
      <c r="H995" s="686"/>
      <c r="I995" s="686"/>
      <c r="J995" s="686"/>
      <c r="K995" s="686"/>
      <c r="L995" s="686"/>
      <c r="M995" s="686"/>
      <c r="N995" s="686"/>
      <c r="O995" s="686"/>
      <c r="P995" s="686"/>
      <c r="Q995" s="686"/>
      <c r="R995" s="686"/>
      <c r="S995" s="686"/>
      <c r="T995" s="686"/>
      <c r="U995" s="686"/>
      <c r="V995" s="686"/>
      <c r="W995" s="686"/>
      <c r="X995" s="686"/>
      <c r="Y995" s="686"/>
      <c r="Z995" s="687"/>
      <c r="AA995" s="710"/>
      <c r="AB995" s="711"/>
      <c r="AC995" s="711"/>
      <c r="AD995" s="711"/>
      <c r="AE995" s="712"/>
      <c r="AF995" s="710" t="s">
        <v>275</v>
      </c>
      <c r="AG995" s="711"/>
      <c r="AH995" s="712"/>
      <c r="AI995" s="80"/>
    </row>
    <row r="996" spans="1:35" ht="7.95" customHeight="1">
      <c r="A996" s="80"/>
      <c r="B996" s="657" t="s">
        <v>338</v>
      </c>
      <c r="C996" s="658"/>
      <c r="D996" s="658"/>
      <c r="E996" s="658"/>
      <c r="F996" s="658"/>
      <c r="G996" s="658"/>
      <c r="H996" s="658"/>
      <c r="I996" s="658"/>
      <c r="J996" s="658"/>
      <c r="K996" s="658"/>
      <c r="L996" s="658"/>
      <c r="M996" s="658"/>
      <c r="N996" s="658"/>
      <c r="O996" s="658"/>
      <c r="P996" s="658"/>
      <c r="Q996" s="658"/>
      <c r="R996" s="658"/>
      <c r="S996" s="658"/>
      <c r="T996" s="658"/>
      <c r="U996" s="658"/>
      <c r="V996" s="658"/>
      <c r="W996" s="658"/>
      <c r="X996" s="658"/>
      <c r="Y996" s="658"/>
      <c r="Z996" s="659"/>
      <c r="AA996" s="192"/>
      <c r="AB996" s="193"/>
      <c r="AC996" s="193"/>
      <c r="AD996" s="193"/>
      <c r="AE996" s="194"/>
      <c r="AF996" s="680">
        <v>3</v>
      </c>
      <c r="AG996" s="681"/>
      <c r="AH996" s="682"/>
      <c r="AI996" s="80"/>
    </row>
    <row r="997" spans="1:35" ht="15.75">
      <c r="A997" s="80"/>
      <c r="B997" s="689"/>
      <c r="C997" s="690"/>
      <c r="D997" s="690"/>
      <c r="E997" s="690"/>
      <c r="F997" s="690"/>
      <c r="G997" s="690"/>
      <c r="H997" s="690"/>
      <c r="I997" s="690"/>
      <c r="J997" s="690"/>
      <c r="K997" s="690"/>
      <c r="L997" s="690"/>
      <c r="M997" s="690"/>
      <c r="N997" s="690"/>
      <c r="O997" s="690"/>
      <c r="P997" s="690"/>
      <c r="Q997" s="690"/>
      <c r="R997" s="690"/>
      <c r="S997" s="690"/>
      <c r="T997" s="690"/>
      <c r="U997" s="690"/>
      <c r="V997" s="690"/>
      <c r="W997" s="690"/>
      <c r="X997" s="690"/>
      <c r="Y997" s="690"/>
      <c r="Z997" s="691"/>
      <c r="AA997" s="195"/>
      <c r="AB997" s="92"/>
      <c r="AC997" s="92"/>
      <c r="AD997" s="92"/>
      <c r="AE997" s="196"/>
      <c r="AF997" s="695"/>
      <c r="AG997" s="696"/>
      <c r="AH997" s="697"/>
      <c r="AI997" s="80"/>
    </row>
    <row r="998" spans="1:35" ht="6.6" customHeight="1">
      <c r="A998" s="80"/>
      <c r="B998" s="692"/>
      <c r="C998" s="693"/>
      <c r="D998" s="693"/>
      <c r="E998" s="693"/>
      <c r="F998" s="693"/>
      <c r="G998" s="693"/>
      <c r="H998" s="693"/>
      <c r="I998" s="693"/>
      <c r="J998" s="693"/>
      <c r="K998" s="693"/>
      <c r="L998" s="693"/>
      <c r="M998" s="693"/>
      <c r="N998" s="693"/>
      <c r="O998" s="693"/>
      <c r="P998" s="693"/>
      <c r="Q998" s="693"/>
      <c r="R998" s="693"/>
      <c r="S998" s="693"/>
      <c r="T998" s="693"/>
      <c r="U998" s="693"/>
      <c r="V998" s="693"/>
      <c r="W998" s="693"/>
      <c r="X998" s="693"/>
      <c r="Y998" s="693"/>
      <c r="Z998" s="694"/>
      <c r="AA998" s="197"/>
      <c r="AB998" s="198"/>
      <c r="AC998" s="198"/>
      <c r="AD998" s="198"/>
      <c r="AE998" s="199"/>
      <c r="AF998" s="698"/>
      <c r="AG998" s="699"/>
      <c r="AH998" s="700"/>
      <c r="AI998" s="80"/>
    </row>
    <row r="999" spans="1:35" ht="10.2" customHeight="1">
      <c r="A999" s="80"/>
      <c r="B999" s="657" t="s">
        <v>580</v>
      </c>
      <c r="C999" s="727"/>
      <c r="D999" s="727"/>
      <c r="E999" s="727"/>
      <c r="F999" s="727"/>
      <c r="G999" s="727"/>
      <c r="H999" s="727"/>
      <c r="I999" s="727"/>
      <c r="J999" s="727"/>
      <c r="K999" s="727"/>
      <c r="L999" s="727"/>
      <c r="M999" s="727"/>
      <c r="N999" s="727"/>
      <c r="O999" s="727"/>
      <c r="P999" s="727"/>
      <c r="Q999" s="727"/>
      <c r="R999" s="727"/>
      <c r="S999" s="727"/>
      <c r="T999" s="727"/>
      <c r="U999" s="727"/>
      <c r="V999" s="727"/>
      <c r="W999" s="727"/>
      <c r="X999" s="727"/>
      <c r="Y999" s="727"/>
      <c r="Z999" s="728"/>
      <c r="AA999" s="200"/>
      <c r="AB999" s="201"/>
      <c r="AC999" s="201"/>
      <c r="AD999" s="201"/>
      <c r="AE999" s="202"/>
      <c r="AF999" s="680">
        <v>2</v>
      </c>
      <c r="AG999" s="681"/>
      <c r="AH999" s="682"/>
      <c r="AI999" s="80"/>
    </row>
    <row r="1000" spans="1:35" ht="14.4" customHeight="1">
      <c r="A1000" s="80"/>
      <c r="B1000" s="729"/>
      <c r="C1000" s="730"/>
      <c r="D1000" s="730"/>
      <c r="E1000" s="730"/>
      <c r="F1000" s="730"/>
      <c r="G1000" s="730"/>
      <c r="H1000" s="730"/>
      <c r="I1000" s="730"/>
      <c r="J1000" s="730"/>
      <c r="K1000" s="730"/>
      <c r="L1000" s="730"/>
      <c r="M1000" s="730"/>
      <c r="N1000" s="730"/>
      <c r="O1000" s="730"/>
      <c r="P1000" s="730"/>
      <c r="Q1000" s="730"/>
      <c r="R1000" s="730"/>
      <c r="S1000" s="730"/>
      <c r="T1000" s="730"/>
      <c r="U1000" s="730"/>
      <c r="V1000" s="730"/>
      <c r="W1000" s="730"/>
      <c r="X1000" s="730"/>
      <c r="Y1000" s="730"/>
      <c r="Z1000" s="731"/>
      <c r="AA1000" s="203"/>
      <c r="AB1000" s="31"/>
      <c r="AC1000" s="31"/>
      <c r="AD1000" s="31"/>
      <c r="AE1000" s="204"/>
      <c r="AF1000" s="695"/>
      <c r="AG1000" s="696"/>
      <c r="AH1000" s="697"/>
      <c r="AI1000" s="80"/>
    </row>
    <row r="1001" spans="1:35" ht="12" customHeight="1">
      <c r="A1001" s="80"/>
      <c r="B1001" s="732"/>
      <c r="C1001" s="733"/>
      <c r="D1001" s="733"/>
      <c r="E1001" s="733"/>
      <c r="F1001" s="733"/>
      <c r="G1001" s="733"/>
      <c r="H1001" s="733"/>
      <c r="I1001" s="733"/>
      <c r="J1001" s="733"/>
      <c r="K1001" s="733"/>
      <c r="L1001" s="733"/>
      <c r="M1001" s="733"/>
      <c r="N1001" s="733"/>
      <c r="O1001" s="733"/>
      <c r="P1001" s="733"/>
      <c r="Q1001" s="733"/>
      <c r="R1001" s="733"/>
      <c r="S1001" s="733"/>
      <c r="T1001" s="733"/>
      <c r="U1001" s="733"/>
      <c r="V1001" s="733"/>
      <c r="W1001" s="733"/>
      <c r="X1001" s="733"/>
      <c r="Y1001" s="733"/>
      <c r="Z1001" s="734"/>
      <c r="AA1001" s="205"/>
      <c r="AB1001" s="206"/>
      <c r="AC1001" s="206"/>
      <c r="AD1001" s="206"/>
      <c r="AE1001" s="207"/>
      <c r="AF1001" s="698"/>
      <c r="AG1001" s="699"/>
      <c r="AH1001" s="700"/>
      <c r="AI1001" s="80"/>
    </row>
    <row r="1002" spans="1:35" ht="7.95" customHeight="1">
      <c r="A1002" s="80"/>
      <c r="B1002" s="735" t="s">
        <v>339</v>
      </c>
      <c r="C1002" s="727"/>
      <c r="D1002" s="727"/>
      <c r="E1002" s="727"/>
      <c r="F1002" s="727"/>
      <c r="G1002" s="727"/>
      <c r="H1002" s="727"/>
      <c r="I1002" s="727"/>
      <c r="J1002" s="727"/>
      <c r="K1002" s="727"/>
      <c r="L1002" s="727"/>
      <c r="M1002" s="727"/>
      <c r="N1002" s="727"/>
      <c r="O1002" s="727"/>
      <c r="P1002" s="727"/>
      <c r="Q1002" s="727"/>
      <c r="R1002" s="727"/>
      <c r="S1002" s="727"/>
      <c r="T1002" s="727"/>
      <c r="U1002" s="727"/>
      <c r="V1002" s="727"/>
      <c r="W1002" s="727"/>
      <c r="X1002" s="727"/>
      <c r="Y1002" s="727"/>
      <c r="Z1002" s="728"/>
      <c r="AA1002" s="200"/>
      <c r="AB1002" s="201"/>
      <c r="AC1002" s="201"/>
      <c r="AD1002" s="201"/>
      <c r="AE1002" s="202"/>
      <c r="AF1002" s="680">
        <v>1</v>
      </c>
      <c r="AG1002" s="681"/>
      <c r="AH1002" s="682"/>
      <c r="AI1002" s="80"/>
    </row>
    <row r="1003" spans="1:35" ht="15.75">
      <c r="A1003" s="80"/>
      <c r="B1003" s="729"/>
      <c r="C1003" s="730"/>
      <c r="D1003" s="730"/>
      <c r="E1003" s="730"/>
      <c r="F1003" s="730"/>
      <c r="G1003" s="730"/>
      <c r="H1003" s="730"/>
      <c r="I1003" s="730"/>
      <c r="J1003" s="730"/>
      <c r="K1003" s="730"/>
      <c r="L1003" s="730"/>
      <c r="M1003" s="730"/>
      <c r="N1003" s="730"/>
      <c r="O1003" s="730"/>
      <c r="P1003" s="730"/>
      <c r="Q1003" s="730"/>
      <c r="R1003" s="730"/>
      <c r="S1003" s="730"/>
      <c r="T1003" s="730"/>
      <c r="U1003" s="730"/>
      <c r="V1003" s="730"/>
      <c r="W1003" s="730"/>
      <c r="X1003" s="730"/>
      <c r="Y1003" s="730"/>
      <c r="Z1003" s="731"/>
      <c r="AA1003" s="203"/>
      <c r="AB1003" s="31"/>
      <c r="AC1003" s="31"/>
      <c r="AD1003" s="31"/>
      <c r="AE1003" s="204"/>
      <c r="AF1003" s="695"/>
      <c r="AG1003" s="696"/>
      <c r="AH1003" s="697"/>
      <c r="AI1003" s="80"/>
    </row>
    <row r="1004" spans="1:35" ht="6.6" customHeight="1">
      <c r="A1004" s="80"/>
      <c r="B1004" s="732"/>
      <c r="C1004" s="733"/>
      <c r="D1004" s="733"/>
      <c r="E1004" s="733"/>
      <c r="F1004" s="733"/>
      <c r="G1004" s="733"/>
      <c r="H1004" s="733"/>
      <c r="I1004" s="733"/>
      <c r="J1004" s="733"/>
      <c r="K1004" s="733"/>
      <c r="L1004" s="733"/>
      <c r="M1004" s="733"/>
      <c r="N1004" s="733"/>
      <c r="O1004" s="733"/>
      <c r="P1004" s="733"/>
      <c r="Q1004" s="733"/>
      <c r="R1004" s="733"/>
      <c r="S1004" s="733"/>
      <c r="T1004" s="733"/>
      <c r="U1004" s="733"/>
      <c r="V1004" s="733"/>
      <c r="W1004" s="733"/>
      <c r="X1004" s="733"/>
      <c r="Y1004" s="733"/>
      <c r="Z1004" s="734"/>
      <c r="AA1004" s="205"/>
      <c r="AB1004" s="206"/>
      <c r="AC1004" s="206"/>
      <c r="AD1004" s="206"/>
      <c r="AE1004" s="207"/>
      <c r="AF1004" s="698"/>
      <c r="AG1004" s="699"/>
      <c r="AH1004" s="700"/>
      <c r="AI1004" s="80"/>
    </row>
    <row r="1005" spans="1:35" ht="15.75">
      <c r="A1005" s="80"/>
      <c r="B1005" s="208"/>
      <c r="C1005" s="209"/>
      <c r="D1005" s="209"/>
      <c r="E1005" s="209"/>
      <c r="F1005" s="209"/>
      <c r="G1005" s="209"/>
      <c r="H1005" s="209"/>
      <c r="I1005" s="209"/>
      <c r="J1005" s="209"/>
      <c r="K1005" s="209"/>
      <c r="L1005" s="209"/>
      <c r="M1005" s="209"/>
      <c r="N1005" s="209"/>
      <c r="O1005" s="209"/>
      <c r="P1005" s="209"/>
      <c r="Q1005" s="209"/>
      <c r="R1005" s="209"/>
      <c r="S1005" s="209"/>
      <c r="T1005" s="209"/>
      <c r="U1005" s="209"/>
      <c r="V1005" s="209"/>
      <c r="W1005" s="209"/>
      <c r="X1005" s="209"/>
      <c r="Y1005" s="209"/>
      <c r="Z1005" s="209"/>
      <c r="AA1005" s="209"/>
      <c r="AB1005" s="209"/>
      <c r="AC1005" s="209"/>
      <c r="AD1005" s="209"/>
      <c r="AE1005" s="209"/>
      <c r="AF1005" s="209"/>
      <c r="AG1005" s="209"/>
      <c r="AH1005" s="210"/>
      <c r="AI1005" s="80"/>
    </row>
    <row r="1006" spans="1:35" ht="19.95" customHeight="1">
      <c r="A1006" s="80"/>
      <c r="B1006" s="211" t="s">
        <v>276</v>
      </c>
      <c r="C1006" s="212"/>
      <c r="D1006" s="212"/>
      <c r="E1006" s="212"/>
      <c r="F1006" s="212"/>
      <c r="G1006" s="212"/>
      <c r="H1006" s="212"/>
      <c r="I1006" s="212"/>
      <c r="J1006" s="212"/>
      <c r="K1006" s="212"/>
      <c r="L1006" s="212"/>
      <c r="M1006" s="212"/>
      <c r="N1006" s="212"/>
      <c r="O1006" s="212"/>
      <c r="P1006" s="212"/>
      <c r="Q1006" s="212"/>
      <c r="R1006" s="212"/>
      <c r="S1006" s="212"/>
      <c r="T1006" s="212"/>
      <c r="U1006" s="212"/>
      <c r="V1006" s="212"/>
      <c r="W1006" s="212"/>
      <c r="X1006" s="212"/>
      <c r="Y1006" s="212"/>
      <c r="Z1006" s="212"/>
      <c r="AA1006" s="212"/>
      <c r="AB1006" s="212"/>
      <c r="AC1006" s="212"/>
      <c r="AD1006" s="212"/>
      <c r="AE1006" s="212"/>
      <c r="AF1006" s="710" t="s">
        <v>275</v>
      </c>
      <c r="AG1006" s="711"/>
      <c r="AH1006" s="712"/>
      <c r="AI1006" s="80"/>
    </row>
    <row r="1007" spans="1:35" ht="20.25" customHeight="1">
      <c r="A1007" s="80"/>
      <c r="B1007" s="688" t="s">
        <v>398</v>
      </c>
      <c r="C1007" s="686"/>
      <c r="D1007" s="686"/>
      <c r="E1007" s="686"/>
      <c r="F1007" s="686"/>
      <c r="G1007" s="686"/>
      <c r="H1007" s="686"/>
      <c r="I1007" s="686"/>
      <c r="J1007" s="686"/>
      <c r="K1007" s="686"/>
      <c r="L1007" s="686"/>
      <c r="M1007" s="686"/>
      <c r="N1007" s="686"/>
      <c r="O1007" s="686"/>
      <c r="P1007" s="686"/>
      <c r="Q1007" s="686"/>
      <c r="R1007" s="686"/>
      <c r="S1007" s="686"/>
      <c r="T1007" s="686"/>
      <c r="U1007" s="686"/>
      <c r="V1007" s="686"/>
      <c r="W1007" s="686"/>
      <c r="X1007" s="686"/>
      <c r="Y1007" s="686"/>
      <c r="Z1007" s="687"/>
      <c r="AA1007" s="705"/>
      <c r="AB1007" s="706"/>
      <c r="AC1007" s="706"/>
      <c r="AD1007" s="215"/>
      <c r="AE1007" s="216"/>
      <c r="AF1007" s="705">
        <v>5</v>
      </c>
      <c r="AG1007" s="706"/>
      <c r="AH1007" s="707"/>
      <c r="AI1007" s="80"/>
    </row>
    <row r="1008" spans="1:35" ht="21" customHeight="1">
      <c r="A1008" s="80"/>
      <c r="B1008" s="688" t="s">
        <v>399</v>
      </c>
      <c r="C1008" s="686"/>
      <c r="D1008" s="686"/>
      <c r="E1008" s="686"/>
      <c r="F1008" s="686"/>
      <c r="G1008" s="686"/>
      <c r="H1008" s="686"/>
      <c r="I1008" s="686"/>
      <c r="J1008" s="686"/>
      <c r="K1008" s="686"/>
      <c r="L1008" s="686"/>
      <c r="M1008" s="686"/>
      <c r="N1008" s="686"/>
      <c r="O1008" s="686"/>
      <c r="P1008" s="686"/>
      <c r="Q1008" s="686"/>
      <c r="R1008" s="686"/>
      <c r="S1008" s="686"/>
      <c r="T1008" s="686"/>
      <c r="U1008" s="686"/>
      <c r="V1008" s="686"/>
      <c r="W1008" s="686"/>
      <c r="X1008" s="686"/>
      <c r="Y1008" s="686"/>
      <c r="Z1008" s="687"/>
      <c r="AA1008" s="705"/>
      <c r="AB1008" s="706"/>
      <c r="AC1008" s="706"/>
      <c r="AD1008" s="215"/>
      <c r="AE1008" s="216"/>
      <c r="AF1008" s="705">
        <v>4</v>
      </c>
      <c r="AG1008" s="706"/>
      <c r="AH1008" s="707"/>
      <c r="AI1008" s="80"/>
    </row>
    <row r="1009" spans="1:35" ht="21" customHeight="1">
      <c r="A1009" s="80"/>
      <c r="B1009" s="688" t="s">
        <v>277</v>
      </c>
      <c r="C1009" s="686"/>
      <c r="D1009" s="686"/>
      <c r="E1009" s="686"/>
      <c r="F1009" s="686"/>
      <c r="G1009" s="686"/>
      <c r="H1009" s="686"/>
      <c r="I1009" s="686"/>
      <c r="J1009" s="686"/>
      <c r="K1009" s="686"/>
      <c r="L1009" s="686"/>
      <c r="M1009" s="686"/>
      <c r="N1009" s="686"/>
      <c r="O1009" s="686"/>
      <c r="P1009" s="686"/>
      <c r="Q1009" s="686"/>
      <c r="R1009" s="686"/>
      <c r="S1009" s="686"/>
      <c r="T1009" s="686"/>
      <c r="U1009" s="686"/>
      <c r="V1009" s="686"/>
      <c r="W1009" s="686"/>
      <c r="X1009" s="686"/>
      <c r="Y1009" s="686"/>
      <c r="Z1009" s="687"/>
      <c r="AA1009" s="705"/>
      <c r="AB1009" s="706"/>
      <c r="AC1009" s="706"/>
      <c r="AD1009" s="217"/>
      <c r="AE1009" s="216"/>
      <c r="AF1009" s="705">
        <v>3</v>
      </c>
      <c r="AG1009" s="706"/>
      <c r="AH1009" s="707"/>
      <c r="AI1009" s="80"/>
    </row>
    <row r="1010" spans="1:35" ht="10.95" customHeight="1">
      <c r="A1010" s="80"/>
      <c r="B1010" s="705"/>
      <c r="C1010" s="706"/>
      <c r="D1010" s="706"/>
      <c r="E1010" s="706"/>
      <c r="F1010" s="706"/>
      <c r="G1010" s="706"/>
      <c r="H1010" s="706"/>
      <c r="I1010" s="706"/>
      <c r="J1010" s="706"/>
      <c r="K1010" s="706"/>
      <c r="L1010" s="706"/>
      <c r="M1010" s="706"/>
      <c r="N1010" s="706"/>
      <c r="O1010" s="706"/>
      <c r="P1010" s="706"/>
      <c r="Q1010" s="706"/>
      <c r="R1010" s="706"/>
      <c r="S1010" s="706"/>
      <c r="T1010" s="706"/>
      <c r="U1010" s="706"/>
      <c r="V1010" s="706"/>
      <c r="W1010" s="706"/>
      <c r="X1010" s="706"/>
      <c r="Y1010" s="706"/>
      <c r="Z1010" s="706"/>
      <c r="AA1010" s="706"/>
      <c r="AB1010" s="706"/>
      <c r="AC1010" s="706"/>
      <c r="AD1010" s="706"/>
      <c r="AE1010" s="706"/>
      <c r="AF1010" s="737"/>
      <c r="AG1010" s="737"/>
      <c r="AH1010" s="738"/>
      <c r="AI1010" s="80"/>
    </row>
    <row r="1011" spans="1:35" ht="14.25" customHeight="1">
      <c r="A1011" s="80"/>
      <c r="B1011" s="736" t="s">
        <v>340</v>
      </c>
      <c r="C1011" s="702"/>
      <c r="D1011" s="702"/>
      <c r="E1011" s="702"/>
      <c r="F1011" s="702"/>
      <c r="G1011" s="702"/>
      <c r="H1011" s="702"/>
      <c r="I1011" s="702"/>
      <c r="J1011" s="702"/>
      <c r="K1011" s="702"/>
      <c r="L1011" s="702"/>
      <c r="M1011" s="702"/>
      <c r="N1011" s="702"/>
      <c r="O1011" s="702"/>
      <c r="P1011" s="702"/>
      <c r="Q1011" s="702"/>
      <c r="R1011" s="702"/>
      <c r="S1011" s="702"/>
      <c r="T1011" s="702"/>
      <c r="U1011" s="702"/>
      <c r="V1011" s="702"/>
      <c r="W1011" s="702"/>
      <c r="X1011" s="702"/>
      <c r="Y1011" s="702"/>
      <c r="Z1011" s="702"/>
      <c r="AA1011" s="705"/>
      <c r="AB1011" s="706"/>
      <c r="AC1011" s="706"/>
      <c r="AD1011" s="706"/>
      <c r="AE1011" s="707"/>
      <c r="AF1011" s="710" t="s">
        <v>275</v>
      </c>
      <c r="AG1011" s="711"/>
      <c r="AH1011" s="712"/>
      <c r="AI1011" s="80"/>
    </row>
    <row r="1012" spans="1:35" ht="17.25" customHeight="1">
      <c r="A1012" s="80"/>
      <c r="B1012" s="741">
        <v>0.9</v>
      </c>
      <c r="C1012" s="742"/>
      <c r="D1012" s="742"/>
      <c r="E1012" s="742"/>
      <c r="F1012" s="742"/>
      <c r="G1012" s="742"/>
      <c r="H1012" s="742"/>
      <c r="I1012" s="742"/>
      <c r="J1012" s="742"/>
      <c r="K1012" s="742"/>
      <c r="L1012" s="742"/>
      <c r="M1012" s="742"/>
      <c r="N1012" s="742"/>
      <c r="O1012" s="742"/>
      <c r="P1012" s="742"/>
      <c r="Q1012" s="742"/>
      <c r="R1012" s="742"/>
      <c r="S1012" s="742"/>
      <c r="T1012" s="742"/>
      <c r="U1012" s="742"/>
      <c r="V1012" s="742"/>
      <c r="W1012" s="742"/>
      <c r="X1012" s="742"/>
      <c r="Y1012" s="742"/>
      <c r="Z1012" s="742"/>
      <c r="AA1012" s="705"/>
      <c r="AB1012" s="706"/>
      <c r="AC1012" s="706"/>
      <c r="AD1012" s="248"/>
      <c r="AE1012" s="249"/>
      <c r="AF1012" s="705">
        <v>5</v>
      </c>
      <c r="AG1012" s="706"/>
      <c r="AH1012" s="707"/>
      <c r="AI1012" s="80"/>
    </row>
    <row r="1013" spans="1:35" ht="17.25" customHeight="1">
      <c r="A1013" s="80"/>
      <c r="B1013" s="741">
        <v>0.7</v>
      </c>
      <c r="C1013" s="742"/>
      <c r="D1013" s="742"/>
      <c r="E1013" s="742"/>
      <c r="F1013" s="742"/>
      <c r="G1013" s="742"/>
      <c r="H1013" s="742"/>
      <c r="I1013" s="742"/>
      <c r="J1013" s="742"/>
      <c r="K1013" s="742"/>
      <c r="L1013" s="742"/>
      <c r="M1013" s="742"/>
      <c r="N1013" s="742"/>
      <c r="O1013" s="742"/>
      <c r="P1013" s="742"/>
      <c r="Q1013" s="742"/>
      <c r="R1013" s="742"/>
      <c r="S1013" s="742"/>
      <c r="T1013" s="742"/>
      <c r="U1013" s="742"/>
      <c r="V1013" s="742"/>
      <c r="W1013" s="742"/>
      <c r="X1013" s="742"/>
      <c r="Y1013" s="742"/>
      <c r="Z1013" s="742"/>
      <c r="AA1013" s="705"/>
      <c r="AB1013" s="706"/>
      <c r="AC1013" s="706"/>
      <c r="AD1013" s="248"/>
      <c r="AE1013" s="249"/>
      <c r="AF1013" s="705">
        <v>4</v>
      </c>
      <c r="AG1013" s="706"/>
      <c r="AH1013" s="707"/>
      <c r="AI1013" s="80"/>
    </row>
    <row r="1014" spans="1:35" ht="12" customHeight="1">
      <c r="A1014" s="80"/>
      <c r="B1014" s="247"/>
      <c r="C1014" s="248"/>
      <c r="D1014" s="248"/>
      <c r="E1014" s="248"/>
      <c r="F1014" s="248"/>
      <c r="G1014" s="248"/>
      <c r="H1014" s="248"/>
      <c r="I1014" s="248"/>
      <c r="J1014" s="252"/>
      <c r="K1014" s="248"/>
      <c r="L1014" s="248"/>
      <c r="M1014" s="248"/>
      <c r="N1014" s="248"/>
      <c r="O1014" s="248"/>
      <c r="P1014" s="248"/>
      <c r="Q1014" s="248"/>
      <c r="R1014" s="248"/>
      <c r="S1014" s="248"/>
      <c r="T1014" s="248"/>
      <c r="U1014" s="248"/>
      <c r="V1014" s="248"/>
      <c r="W1014" s="248"/>
      <c r="X1014" s="248"/>
      <c r="Y1014" s="248"/>
      <c r="Z1014" s="248"/>
      <c r="AA1014" s="248"/>
      <c r="AB1014" s="248"/>
      <c r="AC1014" s="248"/>
      <c r="AD1014" s="248"/>
      <c r="AE1014" s="248"/>
      <c r="AF1014" s="213"/>
      <c r="AG1014" s="248"/>
      <c r="AH1014" s="249"/>
      <c r="AI1014" s="80"/>
    </row>
    <row r="1015" spans="1:35" ht="34.5" customHeight="1">
      <c r="A1015" s="80"/>
      <c r="B1015" s="701" t="s">
        <v>400</v>
      </c>
      <c r="C1015" s="702"/>
      <c r="D1015" s="702"/>
      <c r="E1015" s="702"/>
      <c r="F1015" s="702"/>
      <c r="G1015" s="702"/>
      <c r="H1015" s="702"/>
      <c r="I1015" s="702"/>
      <c r="J1015" s="702"/>
      <c r="K1015" s="702"/>
      <c r="L1015" s="702"/>
      <c r="M1015" s="702"/>
      <c r="N1015" s="702"/>
      <c r="O1015" s="702"/>
      <c r="P1015" s="702"/>
      <c r="Q1015" s="702"/>
      <c r="R1015" s="702"/>
      <c r="S1015" s="702"/>
      <c r="T1015" s="702"/>
      <c r="U1015" s="702"/>
      <c r="V1015" s="702"/>
      <c r="W1015" s="702"/>
      <c r="X1015" s="702"/>
      <c r="Y1015" s="702"/>
      <c r="Z1015" s="703"/>
      <c r="AA1015" s="704"/>
      <c r="AB1015" s="704"/>
      <c r="AC1015" s="704"/>
      <c r="AD1015" s="704"/>
      <c r="AE1015" s="704"/>
      <c r="AF1015" s="712" t="s">
        <v>275</v>
      </c>
      <c r="AG1015" s="708"/>
      <c r="AH1015" s="708"/>
      <c r="AI1015" s="80"/>
    </row>
    <row r="1016" spans="1:35" ht="18.75" customHeight="1">
      <c r="A1016" s="80"/>
      <c r="B1016" s="701" t="s">
        <v>341</v>
      </c>
      <c r="C1016" s="725"/>
      <c r="D1016" s="725"/>
      <c r="E1016" s="725"/>
      <c r="F1016" s="725"/>
      <c r="G1016" s="725"/>
      <c r="H1016" s="725"/>
      <c r="I1016" s="725"/>
      <c r="J1016" s="725"/>
      <c r="K1016" s="725"/>
      <c r="L1016" s="725"/>
      <c r="M1016" s="725"/>
      <c r="N1016" s="725"/>
      <c r="O1016" s="725"/>
      <c r="P1016" s="725"/>
      <c r="Q1016" s="725"/>
      <c r="R1016" s="725"/>
      <c r="S1016" s="725"/>
      <c r="T1016" s="725"/>
      <c r="U1016" s="725"/>
      <c r="V1016" s="725"/>
      <c r="W1016" s="725"/>
      <c r="X1016" s="725"/>
      <c r="Y1016" s="725"/>
      <c r="Z1016" s="726"/>
      <c r="AA1016" s="705"/>
      <c r="AB1016" s="706"/>
      <c r="AC1016" s="706"/>
      <c r="AD1016" s="248"/>
      <c r="AE1016" s="249"/>
      <c r="AF1016" s="250"/>
      <c r="AG1016" s="250">
        <v>5</v>
      </c>
      <c r="AH1016" s="251"/>
      <c r="AI1016" s="80"/>
    </row>
    <row r="1017" spans="1:35" ht="18.75" customHeight="1">
      <c r="A1017" s="80"/>
      <c r="B1017" s="701" t="s">
        <v>401</v>
      </c>
      <c r="C1017" s="725"/>
      <c r="D1017" s="725"/>
      <c r="E1017" s="725"/>
      <c r="F1017" s="725"/>
      <c r="G1017" s="725"/>
      <c r="H1017" s="725"/>
      <c r="I1017" s="725"/>
      <c r="J1017" s="725"/>
      <c r="K1017" s="725"/>
      <c r="L1017" s="725"/>
      <c r="M1017" s="725"/>
      <c r="N1017" s="725"/>
      <c r="O1017" s="725"/>
      <c r="P1017" s="725"/>
      <c r="Q1017" s="725"/>
      <c r="R1017" s="725"/>
      <c r="S1017" s="725"/>
      <c r="T1017" s="725"/>
      <c r="U1017" s="725"/>
      <c r="V1017" s="725"/>
      <c r="W1017" s="725"/>
      <c r="X1017" s="725"/>
      <c r="Y1017" s="725"/>
      <c r="Z1017" s="726"/>
      <c r="AA1017" s="705"/>
      <c r="AB1017" s="706"/>
      <c r="AC1017" s="706"/>
      <c r="AD1017" s="248"/>
      <c r="AE1017" s="249"/>
      <c r="AF1017" s="250"/>
      <c r="AG1017" s="250">
        <v>4</v>
      </c>
      <c r="AH1017" s="251"/>
      <c r="AI1017" s="80"/>
    </row>
    <row r="1018" spans="1:35" ht="18.75" customHeight="1">
      <c r="A1018" s="80"/>
      <c r="B1018" s="701" t="s">
        <v>402</v>
      </c>
      <c r="C1018" s="725"/>
      <c r="D1018" s="725"/>
      <c r="E1018" s="725"/>
      <c r="F1018" s="725"/>
      <c r="G1018" s="725"/>
      <c r="H1018" s="725"/>
      <c r="I1018" s="725"/>
      <c r="J1018" s="725"/>
      <c r="K1018" s="725"/>
      <c r="L1018" s="725"/>
      <c r="M1018" s="725"/>
      <c r="N1018" s="725"/>
      <c r="O1018" s="725"/>
      <c r="P1018" s="725"/>
      <c r="Q1018" s="725"/>
      <c r="R1018" s="725"/>
      <c r="S1018" s="725"/>
      <c r="T1018" s="725"/>
      <c r="U1018" s="725"/>
      <c r="V1018" s="725"/>
      <c r="W1018" s="725"/>
      <c r="X1018" s="725"/>
      <c r="Y1018" s="725"/>
      <c r="Z1018" s="726"/>
      <c r="AA1018" s="705"/>
      <c r="AB1018" s="706"/>
      <c r="AC1018" s="706"/>
      <c r="AD1018" s="248"/>
      <c r="AE1018" s="249"/>
      <c r="AF1018" s="250"/>
      <c r="AG1018" s="250">
        <v>3</v>
      </c>
      <c r="AH1018" s="251"/>
      <c r="AI1018" s="80"/>
    </row>
    <row r="1019" spans="1:35" ht="18.75" customHeight="1">
      <c r="A1019" s="80"/>
      <c r="B1019" s="701" t="s">
        <v>403</v>
      </c>
      <c r="C1019" s="725"/>
      <c r="D1019" s="725"/>
      <c r="E1019" s="725"/>
      <c r="F1019" s="725"/>
      <c r="G1019" s="725"/>
      <c r="H1019" s="725"/>
      <c r="I1019" s="725"/>
      <c r="J1019" s="725"/>
      <c r="K1019" s="725"/>
      <c r="L1019" s="725"/>
      <c r="M1019" s="725"/>
      <c r="N1019" s="725"/>
      <c r="O1019" s="725"/>
      <c r="P1019" s="725"/>
      <c r="Q1019" s="725"/>
      <c r="R1019" s="725"/>
      <c r="S1019" s="725"/>
      <c r="T1019" s="725"/>
      <c r="U1019" s="725"/>
      <c r="V1019" s="725"/>
      <c r="W1019" s="725"/>
      <c r="X1019" s="725"/>
      <c r="Y1019" s="725"/>
      <c r="Z1019" s="726"/>
      <c r="AA1019" s="705"/>
      <c r="AB1019" s="706"/>
      <c r="AC1019" s="706"/>
      <c r="AD1019" s="248"/>
      <c r="AE1019" s="249"/>
      <c r="AF1019" s="250"/>
      <c r="AG1019" s="250">
        <v>2</v>
      </c>
      <c r="AH1019" s="251"/>
      <c r="AI1019" s="80"/>
    </row>
    <row r="1020" spans="1:35" ht="18.75" customHeight="1">
      <c r="A1020" s="80"/>
      <c r="B1020" s="701" t="s">
        <v>404</v>
      </c>
      <c r="C1020" s="725"/>
      <c r="D1020" s="725"/>
      <c r="E1020" s="725"/>
      <c r="F1020" s="725"/>
      <c r="G1020" s="725"/>
      <c r="H1020" s="725"/>
      <c r="I1020" s="725"/>
      <c r="J1020" s="725"/>
      <c r="K1020" s="725"/>
      <c r="L1020" s="725"/>
      <c r="M1020" s="725"/>
      <c r="N1020" s="725"/>
      <c r="O1020" s="725"/>
      <c r="P1020" s="725"/>
      <c r="Q1020" s="725"/>
      <c r="R1020" s="725"/>
      <c r="S1020" s="725"/>
      <c r="T1020" s="725"/>
      <c r="U1020" s="725"/>
      <c r="V1020" s="725"/>
      <c r="W1020" s="725"/>
      <c r="X1020" s="725"/>
      <c r="Y1020" s="725"/>
      <c r="Z1020" s="246"/>
      <c r="AA1020" s="214"/>
      <c r="AB1020" s="215"/>
      <c r="AC1020" s="215"/>
      <c r="AD1020" s="248"/>
      <c r="AE1020" s="249"/>
      <c r="AF1020" s="250"/>
      <c r="AG1020" s="250">
        <v>1</v>
      </c>
      <c r="AH1020" s="251"/>
      <c r="AI1020" s="80"/>
    </row>
    <row r="1021" spans="1:35" ht="15.75">
      <c r="A1021" s="80"/>
      <c r="B1021" s="705"/>
      <c r="C1021" s="706"/>
      <c r="D1021" s="706"/>
      <c r="E1021" s="706"/>
      <c r="F1021" s="706"/>
      <c r="G1021" s="706"/>
      <c r="H1021" s="706"/>
      <c r="I1021" s="706"/>
      <c r="J1021" s="706"/>
      <c r="K1021" s="706"/>
      <c r="L1021" s="706"/>
      <c r="M1021" s="706"/>
      <c r="N1021" s="706"/>
      <c r="O1021" s="706"/>
      <c r="P1021" s="706"/>
      <c r="Q1021" s="706"/>
      <c r="R1021" s="706"/>
      <c r="S1021" s="706"/>
      <c r="T1021" s="706"/>
      <c r="U1021" s="706"/>
      <c r="V1021" s="706"/>
      <c r="W1021" s="706"/>
      <c r="X1021" s="706"/>
      <c r="Y1021" s="706"/>
      <c r="Z1021" s="706"/>
      <c r="AA1021" s="706"/>
      <c r="AB1021" s="706"/>
      <c r="AC1021" s="706"/>
      <c r="AD1021" s="706"/>
      <c r="AE1021" s="706"/>
      <c r="AF1021" s="706"/>
      <c r="AG1021" s="706"/>
      <c r="AH1021" s="707"/>
      <c r="AI1021" s="80"/>
    </row>
    <row r="1022" spans="1:35" ht="27.75" customHeight="1">
      <c r="A1022" s="80"/>
      <c r="B1022" s="685" t="s">
        <v>342</v>
      </c>
      <c r="C1022" s="716"/>
      <c r="D1022" s="716"/>
      <c r="E1022" s="716"/>
      <c r="F1022" s="716"/>
      <c r="G1022" s="716"/>
      <c r="H1022" s="716"/>
      <c r="I1022" s="716"/>
      <c r="J1022" s="716"/>
      <c r="K1022" s="716"/>
      <c r="L1022" s="716"/>
      <c r="M1022" s="716"/>
      <c r="N1022" s="716"/>
      <c r="O1022" s="716"/>
      <c r="P1022" s="716"/>
      <c r="Q1022" s="716"/>
      <c r="R1022" s="716"/>
      <c r="S1022" s="716"/>
      <c r="T1022" s="716"/>
      <c r="U1022" s="716"/>
      <c r="V1022" s="716"/>
      <c r="W1022" s="716"/>
      <c r="X1022" s="716"/>
      <c r="Y1022" s="716"/>
      <c r="Z1022" s="717"/>
      <c r="AA1022" s="710"/>
      <c r="AB1022" s="711"/>
      <c r="AC1022" s="711"/>
      <c r="AD1022" s="711"/>
      <c r="AE1022" s="712"/>
      <c r="AF1022" s="708" t="s">
        <v>275</v>
      </c>
      <c r="AG1022" s="708"/>
      <c r="AH1022" s="708"/>
      <c r="AI1022" s="80"/>
    </row>
    <row r="1023" spans="1:35" ht="15.75">
      <c r="A1023" s="80"/>
      <c r="B1023" s="657" t="s">
        <v>343</v>
      </c>
      <c r="C1023" s="658"/>
      <c r="D1023" s="658"/>
      <c r="E1023" s="658"/>
      <c r="F1023" s="658"/>
      <c r="G1023" s="658"/>
      <c r="H1023" s="658"/>
      <c r="I1023" s="658"/>
      <c r="J1023" s="658"/>
      <c r="K1023" s="658"/>
      <c r="L1023" s="658"/>
      <c r="M1023" s="658"/>
      <c r="N1023" s="658"/>
      <c r="O1023" s="658"/>
      <c r="P1023" s="658"/>
      <c r="Q1023" s="658"/>
      <c r="R1023" s="658"/>
      <c r="S1023" s="658"/>
      <c r="T1023" s="658"/>
      <c r="U1023" s="658"/>
      <c r="V1023" s="658"/>
      <c r="W1023" s="658"/>
      <c r="X1023" s="658"/>
      <c r="Y1023" s="658"/>
      <c r="Z1023" s="659"/>
      <c r="AA1023" s="192"/>
      <c r="AB1023" s="193"/>
      <c r="AC1023" s="193"/>
      <c r="AD1023" s="193"/>
      <c r="AE1023" s="194"/>
      <c r="AF1023" s="680">
        <v>5</v>
      </c>
      <c r="AG1023" s="681"/>
      <c r="AH1023" s="682"/>
      <c r="AI1023" s="80"/>
    </row>
    <row r="1024" spans="1:35" ht="42" customHeight="1">
      <c r="A1024" s="80"/>
      <c r="B1024" s="657" t="s">
        <v>405</v>
      </c>
      <c r="C1024" s="658"/>
      <c r="D1024" s="658"/>
      <c r="E1024" s="658"/>
      <c r="F1024" s="658"/>
      <c r="G1024" s="658"/>
      <c r="H1024" s="658"/>
      <c r="I1024" s="658"/>
      <c r="J1024" s="658"/>
      <c r="K1024" s="658"/>
      <c r="L1024" s="658"/>
      <c r="M1024" s="658"/>
      <c r="N1024" s="658"/>
      <c r="O1024" s="658"/>
      <c r="P1024" s="658"/>
      <c r="Q1024" s="658"/>
      <c r="R1024" s="658"/>
      <c r="S1024" s="658"/>
      <c r="T1024" s="658"/>
      <c r="U1024" s="658"/>
      <c r="V1024" s="658"/>
      <c r="W1024" s="658"/>
      <c r="X1024" s="658"/>
      <c r="Y1024" s="658"/>
      <c r="Z1024" s="659"/>
      <c r="AA1024" s="200"/>
      <c r="AB1024" s="201"/>
      <c r="AC1024" s="201"/>
      <c r="AD1024" s="201"/>
      <c r="AE1024" s="202"/>
      <c r="AF1024" s="680">
        <v>3</v>
      </c>
      <c r="AG1024" s="681"/>
      <c r="AH1024" s="682"/>
      <c r="AI1024" s="80"/>
    </row>
    <row r="1025" spans="1:35" ht="27.75" customHeight="1">
      <c r="A1025" s="80"/>
      <c r="B1025" s="657" t="s">
        <v>344</v>
      </c>
      <c r="C1025" s="658"/>
      <c r="D1025" s="658"/>
      <c r="E1025" s="658"/>
      <c r="F1025" s="658"/>
      <c r="G1025" s="658"/>
      <c r="H1025" s="658"/>
      <c r="I1025" s="658"/>
      <c r="J1025" s="658"/>
      <c r="K1025" s="658"/>
      <c r="L1025" s="658"/>
      <c r="M1025" s="658"/>
      <c r="N1025" s="658"/>
      <c r="O1025" s="658"/>
      <c r="P1025" s="658"/>
      <c r="Q1025" s="658"/>
      <c r="R1025" s="658"/>
      <c r="S1025" s="658"/>
      <c r="T1025" s="658"/>
      <c r="U1025" s="658"/>
      <c r="V1025" s="658"/>
      <c r="W1025" s="658"/>
      <c r="X1025" s="658"/>
      <c r="Y1025" s="658"/>
      <c r="Z1025" s="659"/>
      <c r="AA1025" s="214"/>
      <c r="AB1025" s="215"/>
      <c r="AC1025" s="215"/>
      <c r="AD1025" s="215"/>
      <c r="AE1025" s="216"/>
      <c r="AF1025" s="680">
        <v>1</v>
      </c>
      <c r="AG1025" s="681"/>
      <c r="AH1025" s="682"/>
      <c r="AI1025" s="80"/>
    </row>
    <row r="1026" spans="1:35" ht="25.95" customHeight="1">
      <c r="A1026" s="80"/>
      <c r="B1026" s="713" t="s">
        <v>192</v>
      </c>
      <c r="C1026" s="714"/>
      <c r="D1026" s="714"/>
      <c r="E1026" s="714"/>
      <c r="F1026" s="714"/>
      <c r="G1026" s="714"/>
      <c r="H1026" s="714"/>
      <c r="I1026" s="714"/>
      <c r="J1026" s="714"/>
      <c r="K1026" s="714"/>
      <c r="L1026" s="714"/>
      <c r="M1026" s="714"/>
      <c r="N1026" s="714"/>
      <c r="O1026" s="714"/>
      <c r="P1026" s="714"/>
      <c r="Q1026" s="714"/>
      <c r="R1026" s="714"/>
      <c r="S1026" s="714"/>
      <c r="T1026" s="714"/>
      <c r="U1026" s="714"/>
      <c r="V1026" s="714"/>
      <c r="W1026" s="714"/>
      <c r="X1026" s="714"/>
      <c r="Y1026" s="714"/>
      <c r="Z1026" s="715"/>
      <c r="AA1026" s="710"/>
      <c r="AB1026" s="711"/>
      <c r="AC1026" s="711"/>
      <c r="AD1026" s="711"/>
      <c r="AE1026" s="712"/>
      <c r="AF1026" s="710"/>
      <c r="AG1026" s="711"/>
      <c r="AH1026" s="712"/>
      <c r="AI1026" s="80"/>
    </row>
    <row r="1027" spans="1:35" ht="102" customHeight="1">
      <c r="A1027" s="80"/>
      <c r="B1027" s="685" t="s">
        <v>345</v>
      </c>
      <c r="C1027" s="686"/>
      <c r="D1027" s="686"/>
      <c r="E1027" s="686"/>
      <c r="F1027" s="686"/>
      <c r="G1027" s="686"/>
      <c r="H1027" s="686"/>
      <c r="I1027" s="686"/>
      <c r="J1027" s="686"/>
      <c r="K1027" s="686"/>
      <c r="L1027" s="686"/>
      <c r="M1027" s="686"/>
      <c r="N1027" s="686"/>
      <c r="O1027" s="686"/>
      <c r="P1027" s="686"/>
      <c r="Q1027" s="686"/>
      <c r="R1027" s="686"/>
      <c r="S1027" s="686"/>
      <c r="T1027" s="686"/>
      <c r="U1027" s="686"/>
      <c r="V1027" s="686"/>
      <c r="W1027" s="686"/>
      <c r="X1027" s="686"/>
      <c r="Y1027" s="686"/>
      <c r="Z1027" s="686"/>
      <c r="AA1027" s="686"/>
      <c r="AB1027" s="686"/>
      <c r="AC1027" s="686"/>
      <c r="AD1027" s="686"/>
      <c r="AE1027" s="686"/>
      <c r="AF1027" s="686"/>
      <c r="AG1027" s="686"/>
      <c r="AH1027" s="687"/>
      <c r="AI1027" s="80"/>
    </row>
    <row r="1028" spans="1:35" ht="15.75">
      <c r="A1028" s="80"/>
      <c r="B1028" s="81"/>
      <c r="C1028" s="81"/>
      <c r="D1028" s="81"/>
      <c r="E1028" s="81"/>
      <c r="F1028" s="81"/>
      <c r="G1028" s="81"/>
      <c r="H1028" s="81"/>
      <c r="I1028" s="81"/>
      <c r="J1028" s="81"/>
      <c r="K1028" s="81"/>
      <c r="L1028" s="81"/>
      <c r="M1028" s="81"/>
      <c r="N1028" s="81"/>
      <c r="O1028" s="81"/>
      <c r="P1028" s="81"/>
      <c r="Q1028" s="81"/>
      <c r="R1028" s="81"/>
      <c r="S1028" s="81"/>
      <c r="T1028" s="81"/>
      <c r="U1028" s="81"/>
      <c r="V1028" s="81"/>
      <c r="W1028" s="81"/>
      <c r="X1028" s="81"/>
      <c r="Y1028" s="81"/>
      <c r="Z1028" s="81"/>
      <c r="AA1028" s="81"/>
      <c r="AB1028" s="81"/>
      <c r="AC1028" s="81"/>
      <c r="AD1028" s="81"/>
      <c r="AE1028" s="81"/>
      <c r="AF1028" s="81"/>
      <c r="AG1028" s="81"/>
      <c r="AH1028" s="81"/>
      <c r="AI1028" s="80"/>
    </row>
    <row r="1029" spans="1:35" ht="15.75">
      <c r="A1029" s="80"/>
      <c r="B1029" s="81"/>
      <c r="C1029" s="81"/>
      <c r="D1029" s="81"/>
      <c r="E1029" s="81"/>
      <c r="F1029" s="81"/>
      <c r="G1029" s="81"/>
      <c r="H1029" s="81"/>
      <c r="I1029" s="81"/>
      <c r="J1029" s="81"/>
      <c r="K1029" s="81"/>
      <c r="L1029" s="81"/>
      <c r="M1029" s="81"/>
      <c r="N1029" s="81"/>
      <c r="O1029" s="81"/>
      <c r="P1029" s="81"/>
      <c r="Q1029" s="81"/>
      <c r="R1029" s="81"/>
      <c r="S1029" s="81"/>
      <c r="T1029" s="81"/>
      <c r="U1029" s="81"/>
      <c r="V1029" s="81"/>
      <c r="W1029" s="81"/>
      <c r="X1029" s="81"/>
      <c r="Y1029" s="81"/>
      <c r="Z1029" s="81"/>
      <c r="AA1029" s="81"/>
      <c r="AB1029" s="81"/>
      <c r="AC1029" s="81"/>
      <c r="AD1029" s="81"/>
      <c r="AE1029" s="81"/>
      <c r="AF1029" s="81"/>
      <c r="AG1029" s="81"/>
      <c r="AH1029" s="81"/>
      <c r="AI1029" s="80"/>
    </row>
    <row r="1030" spans="1:35" ht="15.75">
      <c r="A1030" s="80"/>
      <c r="B1030" s="81"/>
      <c r="C1030" s="81"/>
      <c r="D1030" s="81"/>
      <c r="E1030" s="81"/>
      <c r="F1030" s="81"/>
      <c r="G1030" s="81"/>
      <c r="H1030" s="81"/>
      <c r="I1030" s="81"/>
      <c r="J1030" s="81"/>
      <c r="K1030" s="81"/>
      <c r="L1030" s="81"/>
      <c r="M1030" s="81"/>
      <c r="N1030" s="81"/>
      <c r="O1030" s="81"/>
      <c r="P1030" s="81"/>
      <c r="Q1030" s="81"/>
      <c r="R1030" s="81"/>
      <c r="S1030" s="81"/>
      <c r="T1030" s="81"/>
      <c r="U1030" s="81"/>
      <c r="V1030" s="81"/>
      <c r="W1030" s="81"/>
      <c r="X1030" s="81"/>
      <c r="Y1030" s="81"/>
      <c r="Z1030" s="81"/>
      <c r="AA1030" s="81"/>
      <c r="AB1030" s="81"/>
      <c r="AC1030" s="81"/>
      <c r="AD1030" s="81"/>
      <c r="AE1030" s="81"/>
      <c r="AF1030" s="81"/>
      <c r="AG1030" s="81"/>
      <c r="AH1030" s="81"/>
      <c r="AI1030" s="80"/>
    </row>
    <row r="1031" spans="1:35" ht="15.75">
      <c r="A1031" s="80"/>
      <c r="B1031" s="81"/>
      <c r="C1031" s="81"/>
      <c r="D1031" s="81"/>
      <c r="E1031" s="81"/>
      <c r="F1031" s="81"/>
      <c r="G1031" s="81"/>
      <c r="H1031" s="81"/>
      <c r="I1031" s="81"/>
      <c r="J1031" s="81"/>
      <c r="K1031" s="81"/>
      <c r="L1031" s="81"/>
      <c r="M1031" s="81"/>
      <c r="N1031" s="81"/>
      <c r="O1031" s="81"/>
      <c r="P1031" s="81"/>
      <c r="Q1031" s="81"/>
      <c r="R1031" s="81"/>
      <c r="S1031" s="81"/>
      <c r="T1031" s="81"/>
      <c r="U1031" s="81"/>
      <c r="V1031" s="81"/>
      <c r="W1031" s="81"/>
      <c r="X1031" s="81"/>
      <c r="Y1031" s="81"/>
      <c r="Z1031" s="81"/>
      <c r="AA1031" s="81"/>
      <c r="AB1031" s="81"/>
      <c r="AC1031" s="81"/>
      <c r="AD1031" s="81"/>
      <c r="AE1031" s="81"/>
      <c r="AF1031" s="81"/>
      <c r="AG1031" s="81"/>
      <c r="AH1031" s="81"/>
      <c r="AI1031" s="80"/>
    </row>
    <row r="1032" spans="1:35" ht="15.75">
      <c r="A1032" s="80"/>
      <c r="B1032" s="81"/>
      <c r="C1032" s="81"/>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0"/>
    </row>
    <row r="1033" spans="1:35" ht="15.75">
      <c r="A1033" s="80"/>
      <c r="B1033" s="81"/>
      <c r="C1033" s="81"/>
      <c r="D1033" s="81"/>
      <c r="E1033" s="81"/>
      <c r="F1033" s="81"/>
      <c r="G1033" s="81"/>
      <c r="H1033" s="81"/>
      <c r="I1033" s="81"/>
      <c r="J1033" s="81"/>
      <c r="K1033" s="81"/>
      <c r="L1033" s="81"/>
      <c r="M1033" s="81"/>
      <c r="N1033" s="81"/>
      <c r="O1033" s="81"/>
      <c r="P1033" s="81"/>
      <c r="Q1033" s="81"/>
      <c r="R1033" s="81"/>
      <c r="S1033" s="81"/>
      <c r="T1033" s="81"/>
      <c r="U1033" s="81"/>
      <c r="V1033" s="81"/>
      <c r="W1033" s="81"/>
      <c r="X1033" s="81"/>
      <c r="Y1033" s="81"/>
      <c r="Z1033" s="81"/>
      <c r="AA1033" s="81"/>
      <c r="AB1033" s="81"/>
      <c r="AC1033" s="81"/>
      <c r="AD1033" s="81"/>
      <c r="AE1033" s="81"/>
      <c r="AF1033" s="81"/>
      <c r="AG1033" s="81"/>
      <c r="AH1033" s="81"/>
      <c r="AI1033" s="80"/>
    </row>
    <row r="1034" spans="2:34" ht="15.75">
      <c r="B1034" s="684" t="s">
        <v>278</v>
      </c>
      <c r="C1034" s="684"/>
      <c r="D1034" s="684"/>
      <c r="E1034" s="684"/>
      <c r="F1034" s="684"/>
      <c r="G1034" s="684"/>
      <c r="H1034" s="684"/>
      <c r="I1034" s="684"/>
      <c r="J1034" s="684"/>
      <c r="K1034" s="684"/>
      <c r="L1034" s="684"/>
      <c r="M1034" s="684"/>
      <c r="N1034" s="684"/>
      <c r="O1034" s="684"/>
      <c r="P1034" s="684"/>
      <c r="Q1034" s="684"/>
      <c r="R1034" s="684"/>
      <c r="S1034" s="684"/>
      <c r="T1034" s="684"/>
      <c r="U1034" s="684"/>
      <c r="V1034" s="684"/>
      <c r="W1034" s="684"/>
      <c r="X1034" s="684"/>
      <c r="Y1034" s="684"/>
      <c r="Z1034" s="684"/>
      <c r="AA1034" s="684"/>
      <c r="AB1034" s="684"/>
      <c r="AC1034" s="684"/>
      <c r="AD1034" s="684"/>
      <c r="AE1034" s="684"/>
      <c r="AF1034" s="684"/>
      <c r="AG1034" s="684"/>
      <c r="AH1034" s="684"/>
    </row>
    <row r="1035" spans="2:34" ht="12" customHeight="1">
      <c r="B1035" s="683"/>
      <c r="C1035" s="683"/>
      <c r="D1035" s="683"/>
      <c r="E1035" s="683"/>
      <c r="F1035" s="683"/>
      <c r="G1035" s="683"/>
      <c r="H1035" s="683"/>
      <c r="I1035" s="683"/>
      <c r="J1035" s="683"/>
      <c r="K1035" s="683"/>
      <c r="L1035" s="683"/>
      <c r="M1035" s="683"/>
      <c r="N1035" s="683"/>
      <c r="O1035" s="683"/>
      <c r="P1035" s="683"/>
      <c r="Q1035" s="683"/>
      <c r="R1035" s="683"/>
      <c r="S1035" s="683"/>
      <c r="T1035" s="683"/>
      <c r="U1035" s="683"/>
      <c r="V1035" s="683"/>
      <c r="W1035" s="683"/>
      <c r="X1035" s="683"/>
      <c r="Y1035" s="683"/>
      <c r="Z1035" s="683"/>
      <c r="AA1035" s="683"/>
      <c r="AB1035" s="683"/>
      <c r="AC1035" s="683"/>
      <c r="AD1035" s="683"/>
      <c r="AE1035" s="683"/>
      <c r="AF1035" s="683"/>
      <c r="AG1035" s="683"/>
      <c r="AH1035" s="683"/>
    </row>
    <row r="1036" spans="2:34" ht="15.75">
      <c r="B1036" s="629" t="s">
        <v>279</v>
      </c>
      <c r="C1036" s="629"/>
      <c r="D1036" s="629"/>
      <c r="E1036" s="629"/>
      <c r="F1036" s="629"/>
      <c r="G1036" s="629"/>
      <c r="H1036" s="629"/>
      <c r="I1036" s="629"/>
      <c r="J1036" s="629"/>
      <c r="K1036" s="629"/>
      <c r="L1036" s="629"/>
      <c r="M1036" s="629"/>
      <c r="N1036" s="629"/>
      <c r="O1036" s="629"/>
      <c r="P1036" s="629"/>
      <c r="Q1036" s="629"/>
      <c r="R1036" s="629"/>
      <c r="S1036" s="629"/>
      <c r="T1036" s="629"/>
      <c r="U1036" s="629"/>
      <c r="V1036" s="629"/>
      <c r="W1036" s="629"/>
      <c r="X1036" s="629"/>
      <c r="Y1036" s="629"/>
      <c r="Z1036" s="629"/>
      <c r="AA1036" s="629"/>
      <c r="AB1036" s="629"/>
      <c r="AC1036" s="629"/>
      <c r="AD1036" s="629"/>
      <c r="AE1036" s="629"/>
      <c r="AF1036" s="629"/>
      <c r="AG1036" s="629"/>
      <c r="AH1036" s="629"/>
    </row>
    <row r="1037" spans="2:34" ht="15.75">
      <c r="B1037" s="629" t="s">
        <v>280</v>
      </c>
      <c r="C1037" s="629"/>
      <c r="D1037" s="629"/>
      <c r="E1037" s="629"/>
      <c r="F1037" s="629"/>
      <c r="G1037" s="629"/>
      <c r="H1037" s="629"/>
      <c r="I1037" s="629"/>
      <c r="J1037" s="629"/>
      <c r="K1037" s="629"/>
      <c r="L1037" s="629"/>
      <c r="M1037" s="629"/>
      <c r="N1037" s="629"/>
      <c r="O1037" s="629"/>
      <c r="P1037" s="629"/>
      <c r="Q1037" s="629"/>
      <c r="R1037" s="629"/>
      <c r="S1037" s="629"/>
      <c r="T1037" s="629"/>
      <c r="U1037" s="629"/>
      <c r="V1037" s="629"/>
      <c r="W1037" s="629"/>
      <c r="X1037" s="629"/>
      <c r="Y1037" s="629"/>
      <c r="Z1037" s="629"/>
      <c r="AA1037" s="629"/>
      <c r="AB1037" s="629"/>
      <c r="AC1037" s="629"/>
      <c r="AD1037" s="629"/>
      <c r="AE1037" s="629"/>
      <c r="AF1037" s="629"/>
      <c r="AG1037" s="629"/>
      <c r="AH1037" s="629"/>
    </row>
    <row r="1038" spans="2:34" ht="15.75">
      <c r="B1038" s="629" t="s">
        <v>281</v>
      </c>
      <c r="C1038" s="629"/>
      <c r="D1038" s="629"/>
      <c r="E1038" s="629"/>
      <c r="F1038" s="629"/>
      <c r="G1038" s="629"/>
      <c r="H1038" s="629"/>
      <c r="I1038" s="629"/>
      <c r="J1038" s="629"/>
      <c r="K1038" s="629"/>
      <c r="L1038" s="629"/>
      <c r="M1038" s="629"/>
      <c r="N1038" s="629"/>
      <c r="O1038" s="629"/>
      <c r="P1038" s="629"/>
      <c r="Q1038" s="629"/>
      <c r="R1038" s="629"/>
      <c r="S1038" s="629"/>
      <c r="T1038" s="629"/>
      <c r="U1038" s="629"/>
      <c r="V1038" s="629"/>
      <c r="W1038" s="629"/>
      <c r="X1038" s="629"/>
      <c r="Y1038" s="629"/>
      <c r="Z1038" s="629"/>
      <c r="AA1038" s="629"/>
      <c r="AB1038" s="629"/>
      <c r="AC1038" s="629"/>
      <c r="AD1038" s="629"/>
      <c r="AE1038" s="629"/>
      <c r="AF1038" s="629"/>
      <c r="AG1038" s="629"/>
      <c r="AH1038" s="629"/>
    </row>
    <row r="1039" spans="2:34" ht="15.75">
      <c r="B1039" s="379"/>
      <c r="C1039" s="379"/>
      <c r="D1039" s="379"/>
      <c r="E1039" s="379"/>
      <c r="F1039" s="379"/>
      <c r="G1039" s="379"/>
      <c r="H1039" s="379"/>
      <c r="I1039" s="379"/>
      <c r="J1039" s="379"/>
      <c r="K1039" s="379"/>
      <c r="L1039" s="379"/>
      <c r="M1039" s="379"/>
      <c r="N1039" s="379"/>
      <c r="O1039" s="379"/>
      <c r="P1039" s="379"/>
      <c r="Q1039" s="379"/>
      <c r="R1039" s="379"/>
      <c r="S1039" s="379"/>
      <c r="T1039" s="379"/>
      <c r="U1039" s="379"/>
      <c r="V1039" s="379"/>
      <c r="W1039" s="379"/>
      <c r="X1039" s="379"/>
      <c r="Y1039" s="379"/>
      <c r="Z1039" s="379"/>
      <c r="AA1039" s="379"/>
      <c r="AB1039" s="379"/>
      <c r="AC1039" s="379"/>
      <c r="AD1039" s="379"/>
      <c r="AE1039" s="379"/>
      <c r="AF1039" s="379"/>
      <c r="AG1039" s="379"/>
      <c r="AH1039" s="379"/>
    </row>
    <row r="1040" spans="2:34" ht="15.75">
      <c r="B1040" s="615" t="s">
        <v>282</v>
      </c>
      <c r="C1040" s="615"/>
      <c r="D1040" s="615"/>
      <c r="E1040" s="615"/>
      <c r="F1040" s="380"/>
      <c r="G1040" s="381"/>
      <c r="H1040" s="381"/>
      <c r="I1040" s="381"/>
      <c r="J1040" s="381"/>
      <c r="K1040" s="381"/>
      <c r="L1040" s="381"/>
      <c r="M1040" s="381"/>
      <c r="N1040" s="381"/>
      <c r="O1040" s="381"/>
      <c r="P1040" s="381"/>
      <c r="Q1040" s="381"/>
      <c r="R1040" s="381"/>
      <c r="S1040" s="381"/>
      <c r="T1040" s="381"/>
      <c r="U1040" s="381"/>
      <c r="V1040" s="381"/>
      <c r="W1040" s="381"/>
      <c r="X1040" s="381"/>
      <c r="Y1040" s="381"/>
      <c r="Z1040" s="381"/>
      <c r="AA1040" s="381"/>
      <c r="AB1040" s="381"/>
      <c r="AC1040" s="381"/>
      <c r="AD1040" s="381"/>
      <c r="AE1040" s="381"/>
      <c r="AF1040" s="381"/>
      <c r="AG1040" s="381"/>
      <c r="AH1040" s="382"/>
    </row>
    <row r="1041" spans="2:34" ht="9" customHeight="1">
      <c r="B1041" s="379"/>
      <c r="C1041" s="379"/>
      <c r="D1041" s="379"/>
      <c r="E1041" s="379"/>
      <c r="F1041" s="379"/>
      <c r="G1041" s="379"/>
      <c r="H1041" s="379"/>
      <c r="I1041" s="379"/>
      <c r="J1041" s="379"/>
      <c r="K1041" s="379"/>
      <c r="L1041" s="379"/>
      <c r="M1041" s="379"/>
      <c r="N1041" s="379"/>
      <c r="O1041" s="379"/>
      <c r="P1041" s="379"/>
      <c r="Q1041" s="379"/>
      <c r="R1041" s="379"/>
      <c r="S1041" s="379"/>
      <c r="T1041" s="379"/>
      <c r="U1041" s="379"/>
      <c r="V1041" s="379"/>
      <c r="W1041" s="379"/>
      <c r="X1041" s="379"/>
      <c r="Y1041" s="379"/>
      <c r="Z1041" s="379"/>
      <c r="AA1041" s="379"/>
      <c r="AB1041" s="379"/>
      <c r="AC1041" s="379"/>
      <c r="AD1041" s="379"/>
      <c r="AE1041" s="379"/>
      <c r="AF1041" s="379"/>
      <c r="AG1041" s="379"/>
      <c r="AH1041" s="379"/>
    </row>
    <row r="1042" spans="2:34" ht="15.75">
      <c r="B1042" s="615" t="s">
        <v>283</v>
      </c>
      <c r="C1042" s="615"/>
      <c r="D1042" s="615"/>
      <c r="E1042" s="82"/>
      <c r="F1042" s="626"/>
      <c r="G1042" s="627"/>
      <c r="H1042" s="627"/>
      <c r="I1042" s="627"/>
      <c r="J1042" s="627"/>
      <c r="K1042" s="627"/>
      <c r="L1042" s="627"/>
      <c r="M1042" s="627"/>
      <c r="N1042" s="627"/>
      <c r="O1042" s="627"/>
      <c r="P1042" s="627"/>
      <c r="Q1042" s="627"/>
      <c r="R1042" s="627"/>
      <c r="S1042" s="627"/>
      <c r="T1042" s="627"/>
      <c r="U1042" s="627"/>
      <c r="V1042" s="627"/>
      <c r="W1042" s="627"/>
      <c r="X1042" s="627"/>
      <c r="Y1042" s="627"/>
      <c r="Z1042" s="627"/>
      <c r="AA1042" s="627"/>
      <c r="AB1042" s="627"/>
      <c r="AC1042" s="627"/>
      <c r="AD1042" s="627"/>
      <c r="AE1042" s="627"/>
      <c r="AF1042" s="627"/>
      <c r="AG1042" s="627"/>
      <c r="AH1042" s="628"/>
    </row>
    <row r="1043" spans="2:34" ht="5.4" customHeight="1">
      <c r="B1043" s="379"/>
      <c r="C1043" s="379"/>
      <c r="D1043" s="379"/>
      <c r="E1043" s="379"/>
      <c r="F1043" s="379"/>
      <c r="G1043" s="379"/>
      <c r="H1043" s="379"/>
      <c r="I1043" s="379"/>
      <c r="J1043" s="379"/>
      <c r="K1043" s="379"/>
      <c r="L1043" s="379"/>
      <c r="M1043" s="379"/>
      <c r="N1043" s="379"/>
      <c r="O1043" s="379"/>
      <c r="P1043" s="379"/>
      <c r="Q1043" s="379"/>
      <c r="R1043" s="379"/>
      <c r="S1043" s="379"/>
      <c r="T1043" s="379"/>
      <c r="U1043" s="379"/>
      <c r="V1043" s="379"/>
      <c r="W1043" s="379"/>
      <c r="X1043" s="379"/>
      <c r="Y1043" s="379"/>
      <c r="Z1043" s="379"/>
      <c r="AA1043" s="379"/>
      <c r="AB1043" s="379"/>
      <c r="AC1043" s="379"/>
      <c r="AD1043" s="379"/>
      <c r="AE1043" s="379"/>
      <c r="AF1043" s="379"/>
      <c r="AG1043" s="379"/>
      <c r="AH1043" s="379"/>
    </row>
    <row r="1044" spans="2:34" ht="15.75">
      <c r="B1044" s="615" t="s">
        <v>284</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row>
    <row r="1045" spans="2:34" ht="8.4" customHeight="1">
      <c r="B1045" s="379"/>
      <c r="C1045" s="379"/>
      <c r="D1045" s="379"/>
      <c r="E1045" s="379"/>
      <c r="F1045" s="379"/>
      <c r="G1045" s="379"/>
      <c r="H1045" s="379"/>
      <c r="I1045" s="379"/>
      <c r="J1045" s="379"/>
      <c r="K1045" s="379"/>
      <c r="L1045" s="379"/>
      <c r="M1045" s="379"/>
      <c r="N1045" s="379"/>
      <c r="O1045" s="379"/>
      <c r="P1045" s="379"/>
      <c r="Q1045" s="379"/>
      <c r="R1045" s="379"/>
      <c r="S1045" s="379"/>
      <c r="T1045" s="379"/>
      <c r="U1045" s="379"/>
      <c r="V1045" s="379"/>
      <c r="W1045" s="379"/>
      <c r="X1045" s="379"/>
      <c r="Y1045" s="379"/>
      <c r="Z1045" s="379"/>
      <c r="AA1045" s="379"/>
      <c r="AB1045" s="379"/>
      <c r="AC1045" s="379"/>
      <c r="AD1045" s="379"/>
      <c r="AE1045" s="379"/>
      <c r="AF1045" s="379"/>
      <c r="AG1045" s="379"/>
      <c r="AH1045" s="379"/>
    </row>
    <row r="1046" spans="2:34" ht="15.75">
      <c r="B1046" s="82" t="s">
        <v>285</v>
      </c>
      <c r="C1046" s="380"/>
      <c r="D1046" s="381"/>
      <c r="E1046" s="381"/>
      <c r="F1046" s="381"/>
      <c r="G1046" s="381"/>
      <c r="H1046" s="381"/>
      <c r="I1046" s="381"/>
      <c r="J1046" s="382"/>
      <c r="K1046" s="378" t="s">
        <v>286</v>
      </c>
      <c r="L1046" s="379"/>
      <c r="M1046" s="379"/>
      <c r="N1046" s="379"/>
      <c r="O1046" s="379"/>
      <c r="P1046" s="379"/>
      <c r="Q1046" s="492"/>
      <c r="R1046" s="380"/>
      <c r="S1046" s="381"/>
      <c r="T1046" s="381"/>
      <c r="U1046" s="381"/>
      <c r="V1046" s="381"/>
      <c r="W1046" s="381"/>
      <c r="X1046" s="381"/>
      <c r="Y1046" s="382"/>
      <c r="Z1046" s="378" t="s">
        <v>287</v>
      </c>
      <c r="AA1046" s="379"/>
      <c r="AB1046" s="379"/>
      <c r="AC1046" s="379"/>
      <c r="AD1046" s="492"/>
      <c r="AE1046" s="380"/>
      <c r="AF1046" s="381"/>
      <c r="AG1046" s="381"/>
      <c r="AH1046" s="382"/>
    </row>
    <row r="1047" spans="2:34" ht="6" customHeight="1">
      <c r="B1047" s="379"/>
      <c r="C1047" s="379"/>
      <c r="D1047" s="379"/>
      <c r="E1047" s="379"/>
      <c r="F1047" s="379"/>
      <c r="G1047" s="379"/>
      <c r="H1047" s="379"/>
      <c r="I1047" s="379"/>
      <c r="J1047" s="379"/>
      <c r="K1047" s="379"/>
      <c r="L1047" s="379"/>
      <c r="M1047" s="379"/>
      <c r="N1047" s="379"/>
      <c r="O1047" s="379"/>
      <c r="P1047" s="379"/>
      <c r="Q1047" s="379"/>
      <c r="R1047" s="379"/>
      <c r="S1047" s="379"/>
      <c r="T1047" s="379"/>
      <c r="U1047" s="379"/>
      <c r="V1047" s="379"/>
      <c r="W1047" s="379"/>
      <c r="X1047" s="379"/>
      <c r="Y1047" s="379"/>
      <c r="Z1047" s="379"/>
      <c r="AA1047" s="379"/>
      <c r="AB1047" s="379"/>
      <c r="AC1047" s="379"/>
      <c r="AD1047" s="379"/>
      <c r="AE1047" s="379"/>
      <c r="AF1047" s="379"/>
      <c r="AG1047" s="379"/>
      <c r="AH1047" s="379"/>
    </row>
    <row r="1048" spans="2:34" ht="15.75">
      <c r="B1048" s="82" t="s">
        <v>288</v>
      </c>
      <c r="C1048" s="380"/>
      <c r="D1048" s="381"/>
      <c r="E1048" s="381"/>
      <c r="F1048" s="381"/>
      <c r="G1048" s="381"/>
      <c r="H1048" s="381"/>
      <c r="I1048" s="381"/>
      <c r="J1048" s="382"/>
      <c r="K1048" s="378" t="s">
        <v>289</v>
      </c>
      <c r="L1048" s="379"/>
      <c r="M1048" s="379"/>
      <c r="N1048" s="379"/>
      <c r="O1048" s="379"/>
      <c r="P1048" s="379"/>
      <c r="Q1048" s="379"/>
      <c r="R1048" s="380"/>
      <c r="S1048" s="381"/>
      <c r="T1048" s="381"/>
      <c r="U1048" s="381"/>
      <c r="V1048" s="381"/>
      <c r="W1048" s="381"/>
      <c r="X1048" s="381"/>
      <c r="Y1048" s="382"/>
      <c r="Z1048" s="378" t="s">
        <v>290</v>
      </c>
      <c r="AA1048" s="379"/>
      <c r="AB1048" s="379"/>
      <c r="AC1048" s="379"/>
      <c r="AD1048" s="379"/>
      <c r="AE1048" s="380"/>
      <c r="AF1048" s="381"/>
      <c r="AG1048" s="381"/>
      <c r="AH1048" s="382"/>
    </row>
    <row r="1049" spans="2:34" ht="9" customHeight="1">
      <c r="B1049" s="379"/>
      <c r="C1049" s="379"/>
      <c r="D1049" s="379"/>
      <c r="E1049" s="379"/>
      <c r="F1049" s="379"/>
      <c r="G1049" s="379"/>
      <c r="H1049" s="379"/>
      <c r="I1049" s="379"/>
      <c r="J1049" s="379"/>
      <c r="K1049" s="379"/>
      <c r="L1049" s="379"/>
      <c r="M1049" s="379"/>
      <c r="N1049" s="379"/>
      <c r="O1049" s="379"/>
      <c r="P1049" s="379"/>
      <c r="Q1049" s="379"/>
      <c r="R1049" s="379"/>
      <c r="S1049" s="379"/>
      <c r="T1049" s="379"/>
      <c r="U1049" s="379"/>
      <c r="V1049" s="379"/>
      <c r="W1049" s="379"/>
      <c r="X1049" s="379"/>
      <c r="Y1049" s="379"/>
      <c r="Z1049" s="379"/>
      <c r="AA1049" s="379"/>
      <c r="AB1049" s="379"/>
      <c r="AC1049" s="379"/>
      <c r="AD1049" s="379"/>
      <c r="AE1049" s="379"/>
      <c r="AF1049" s="379"/>
      <c r="AG1049" s="379"/>
      <c r="AH1049" s="379"/>
    </row>
    <row r="1050" spans="2:34" ht="15.75">
      <c r="B1050" s="82" t="s">
        <v>291</v>
      </c>
      <c r="C1050" s="380"/>
      <c r="D1050" s="381"/>
      <c r="E1050" s="382"/>
      <c r="F1050" s="82"/>
      <c r="G1050" s="379" t="s">
        <v>292</v>
      </c>
      <c r="H1050" s="379"/>
      <c r="I1050" s="380"/>
      <c r="J1050" s="381"/>
      <c r="K1050" s="382"/>
      <c r="L1050" s="378" t="s">
        <v>293</v>
      </c>
      <c r="M1050" s="379"/>
      <c r="N1050" s="380"/>
      <c r="O1050" s="382"/>
      <c r="P1050" s="378" t="s">
        <v>294</v>
      </c>
      <c r="Q1050" s="379"/>
      <c r="R1050" s="380"/>
      <c r="S1050" s="382"/>
      <c r="T1050" s="82"/>
      <c r="U1050" s="83" t="s">
        <v>295</v>
      </c>
      <c r="V1050" s="83"/>
      <c r="W1050" s="83"/>
      <c r="X1050" s="82"/>
      <c r="Y1050" s="380"/>
      <c r="Z1050" s="382"/>
      <c r="AA1050" s="378" t="s">
        <v>296</v>
      </c>
      <c r="AB1050" s="379"/>
      <c r="AC1050" s="379"/>
      <c r="AD1050" s="379"/>
      <c r="AE1050" s="379"/>
      <c r="AF1050" s="380"/>
      <c r="AG1050" s="381"/>
      <c r="AH1050" s="382"/>
    </row>
    <row r="1051" spans="2:34" ht="7.2" customHeight="1">
      <c r="B1051" s="379"/>
      <c r="C1051" s="379"/>
      <c r="D1051" s="379"/>
      <c r="E1051" s="379"/>
      <c r="F1051" s="379"/>
      <c r="G1051" s="379"/>
      <c r="H1051" s="379"/>
      <c r="I1051" s="379"/>
      <c r="J1051" s="379"/>
      <c r="K1051" s="379"/>
      <c r="L1051" s="379"/>
      <c r="M1051" s="379"/>
      <c r="N1051" s="379"/>
      <c r="O1051" s="379"/>
      <c r="P1051" s="379"/>
      <c r="Q1051" s="379"/>
      <c r="R1051" s="379"/>
      <c r="S1051" s="379"/>
      <c r="T1051" s="379"/>
      <c r="U1051" s="379"/>
      <c r="V1051" s="379"/>
      <c r="W1051" s="379"/>
      <c r="X1051" s="379"/>
      <c r="Y1051" s="379"/>
      <c r="Z1051" s="379"/>
      <c r="AA1051" s="379"/>
      <c r="AB1051" s="379"/>
      <c r="AC1051" s="379"/>
      <c r="AD1051" s="379"/>
      <c r="AE1051" s="379"/>
      <c r="AF1051" s="379"/>
      <c r="AG1051" s="379"/>
      <c r="AH1051" s="379"/>
    </row>
    <row r="1052" spans="2:34" ht="15.75">
      <c r="B1052" s="379" t="s">
        <v>297</v>
      </c>
      <c r="C1052" s="379"/>
      <c r="D1052" s="380"/>
      <c r="E1052" s="381"/>
      <c r="F1052" s="381"/>
      <c r="G1052" s="381"/>
      <c r="H1052" s="381"/>
      <c r="I1052" s="381"/>
      <c r="J1052" s="381"/>
      <c r="K1052" s="381"/>
      <c r="L1052" s="382"/>
      <c r="M1052" s="82"/>
      <c r="N1052" s="379" t="s">
        <v>15</v>
      </c>
      <c r="O1052" s="379"/>
      <c r="P1052" s="380"/>
      <c r="Q1052" s="381"/>
      <c r="R1052" s="381"/>
      <c r="S1052" s="381"/>
      <c r="T1052" s="381"/>
      <c r="U1052" s="381"/>
      <c r="V1052" s="381"/>
      <c r="W1052" s="381"/>
      <c r="X1052" s="381"/>
      <c r="Y1052" s="381"/>
      <c r="Z1052" s="382"/>
      <c r="AA1052" s="378" t="s">
        <v>16</v>
      </c>
      <c r="AB1052" s="379"/>
      <c r="AC1052" s="379"/>
      <c r="AD1052" s="379"/>
      <c r="AE1052" s="379"/>
      <c r="AF1052" s="380"/>
      <c r="AG1052" s="381"/>
      <c r="AH1052" s="382"/>
    </row>
    <row r="1053" spans="2:34" ht="7.2" customHeight="1">
      <c r="B1053" s="379"/>
      <c r="C1053" s="379"/>
      <c r="D1053" s="379"/>
      <c r="E1053" s="379"/>
      <c r="F1053" s="379"/>
      <c r="G1053" s="379"/>
      <c r="H1053" s="379"/>
      <c r="I1053" s="379"/>
      <c r="J1053" s="379"/>
      <c r="K1053" s="379"/>
      <c r="L1053" s="379"/>
      <c r="M1053" s="379"/>
      <c r="N1053" s="379"/>
      <c r="O1053" s="379"/>
      <c r="P1053" s="379"/>
      <c r="Q1053" s="379"/>
      <c r="R1053" s="379"/>
      <c r="S1053" s="379"/>
      <c r="T1053" s="379"/>
      <c r="U1053" s="379"/>
      <c r="V1053" s="379"/>
      <c r="W1053" s="379"/>
      <c r="X1053" s="379"/>
      <c r="Y1053" s="379"/>
      <c r="Z1053" s="379"/>
      <c r="AA1053" s="379"/>
      <c r="AB1053" s="379"/>
      <c r="AC1053" s="379"/>
      <c r="AD1053" s="379"/>
      <c r="AE1053" s="379"/>
      <c r="AF1053" s="379"/>
      <c r="AG1053" s="379"/>
      <c r="AH1053" s="379"/>
    </row>
    <row r="1054" spans="2:34" ht="15.75">
      <c r="B1054" s="379" t="s">
        <v>298</v>
      </c>
      <c r="C1054" s="379"/>
      <c r="D1054" s="379"/>
      <c r="E1054" s="379"/>
      <c r="F1054" s="379"/>
      <c r="G1054" s="379"/>
      <c r="H1054" s="379"/>
      <c r="I1054" s="379"/>
      <c r="J1054" s="379"/>
      <c r="K1054" s="379"/>
      <c r="L1054" s="379"/>
      <c r="M1054" s="379"/>
      <c r="N1054" s="379"/>
      <c r="O1054" s="379"/>
      <c r="P1054" s="379"/>
      <c r="Q1054" s="379"/>
      <c r="R1054" s="379"/>
      <c r="S1054" s="379"/>
      <c r="T1054" s="379"/>
      <c r="U1054" s="379"/>
      <c r="V1054" s="379"/>
      <c r="W1054" s="379"/>
      <c r="X1054" s="379"/>
      <c r="Y1054" s="379"/>
      <c r="Z1054" s="379"/>
      <c r="AA1054" s="379"/>
      <c r="AB1054" s="379"/>
      <c r="AC1054" s="380"/>
      <c r="AD1054" s="381"/>
      <c r="AE1054" s="381"/>
      <c r="AF1054" s="381"/>
      <c r="AG1054" s="381"/>
      <c r="AH1054" s="382"/>
    </row>
    <row r="1055" spans="2:34" ht="4.95" customHeight="1">
      <c r="B1055" s="379"/>
      <c r="C1055" s="379"/>
      <c r="D1055" s="379"/>
      <c r="E1055" s="379"/>
      <c r="F1055" s="379"/>
      <c r="G1055" s="379"/>
      <c r="H1055" s="379"/>
      <c r="I1055" s="379"/>
      <c r="J1055" s="379"/>
      <c r="K1055" s="379"/>
      <c r="L1055" s="379"/>
      <c r="M1055" s="379"/>
      <c r="N1055" s="379"/>
      <c r="O1055" s="379"/>
      <c r="P1055" s="379"/>
      <c r="Q1055" s="379"/>
      <c r="R1055" s="379"/>
      <c r="S1055" s="379"/>
      <c r="T1055" s="379"/>
      <c r="U1055" s="379"/>
      <c r="V1055" s="379"/>
      <c r="W1055" s="379"/>
      <c r="X1055" s="379"/>
      <c r="Y1055" s="379"/>
      <c r="Z1055" s="379"/>
      <c r="AA1055" s="379"/>
      <c r="AB1055" s="379"/>
      <c r="AC1055" s="379"/>
      <c r="AD1055" s="379"/>
      <c r="AE1055" s="379"/>
      <c r="AF1055" s="379"/>
      <c r="AG1055" s="379"/>
      <c r="AH1055" s="379"/>
    </row>
    <row r="1056" spans="2:34" ht="15.75">
      <c r="B1056" s="82" t="s">
        <v>299</v>
      </c>
      <c r="C1056" s="380"/>
      <c r="D1056" s="381"/>
      <c r="E1056" s="381"/>
      <c r="F1056" s="381"/>
      <c r="G1056" s="381"/>
      <c r="H1056" s="381"/>
      <c r="I1056" s="381"/>
      <c r="J1056" s="381"/>
      <c r="K1056" s="381"/>
      <c r="L1056" s="381"/>
      <c r="M1056" s="381"/>
      <c r="N1056" s="381"/>
      <c r="O1056" s="381"/>
      <c r="P1056" s="381"/>
      <c r="Q1056" s="381"/>
      <c r="R1056" s="381"/>
      <c r="S1056" s="381"/>
      <c r="T1056" s="381"/>
      <c r="U1056" s="381"/>
      <c r="V1056" s="381"/>
      <c r="W1056" s="381"/>
      <c r="X1056" s="381"/>
      <c r="Y1056" s="381"/>
      <c r="Z1056" s="381"/>
      <c r="AA1056" s="381"/>
      <c r="AB1056" s="381"/>
      <c r="AC1056" s="381"/>
      <c r="AD1056" s="381"/>
      <c r="AE1056" s="381"/>
      <c r="AF1056" s="381"/>
      <c r="AG1056" s="381"/>
      <c r="AH1056" s="382"/>
    </row>
    <row r="1057" spans="2:34" ht="6.6" customHeight="1">
      <c r="B1057" s="379"/>
      <c r="C1057" s="379"/>
      <c r="D1057" s="379"/>
      <c r="E1057" s="379"/>
      <c r="F1057" s="379"/>
      <c r="G1057" s="379"/>
      <c r="H1057" s="379"/>
      <c r="I1057" s="379"/>
      <c r="J1057" s="379"/>
      <c r="K1057" s="379"/>
      <c r="L1057" s="379"/>
      <c r="M1057" s="379"/>
      <c r="N1057" s="379"/>
      <c r="O1057" s="379"/>
      <c r="P1057" s="379"/>
      <c r="Q1057" s="379"/>
      <c r="R1057" s="379"/>
      <c r="S1057" s="379"/>
      <c r="T1057" s="379"/>
      <c r="U1057" s="379"/>
      <c r="V1057" s="379"/>
      <c r="W1057" s="379"/>
      <c r="X1057" s="379"/>
      <c r="Y1057" s="379"/>
      <c r="Z1057" s="379"/>
      <c r="AA1057" s="379"/>
      <c r="AB1057" s="379"/>
      <c r="AC1057" s="379"/>
      <c r="AD1057" s="379"/>
      <c r="AE1057" s="379"/>
      <c r="AF1057" s="379"/>
      <c r="AG1057" s="379"/>
      <c r="AH1057" s="379"/>
    </row>
    <row r="1058" spans="2:34" ht="15.75">
      <c r="B1058" s="82" t="s">
        <v>300</v>
      </c>
      <c r="C1058" s="82"/>
      <c r="D1058" s="82"/>
      <c r="E1058" s="82"/>
      <c r="F1058" s="82"/>
      <c r="G1058" s="82"/>
      <c r="H1058" s="82"/>
      <c r="I1058" s="82"/>
      <c r="J1058" s="82"/>
      <c r="K1058" s="82"/>
      <c r="L1058" s="82"/>
      <c r="M1058" s="380"/>
      <c r="N1058" s="381"/>
      <c r="O1058" s="381"/>
      <c r="P1058" s="381"/>
      <c r="Q1058" s="381"/>
      <c r="R1058" s="381"/>
      <c r="S1058" s="381"/>
      <c r="T1058" s="381"/>
      <c r="U1058" s="381"/>
      <c r="V1058" s="381"/>
      <c r="W1058" s="381"/>
      <c r="X1058" s="381"/>
      <c r="Y1058" s="381"/>
      <c r="Z1058" s="381"/>
      <c r="AA1058" s="381"/>
      <c r="AB1058" s="381"/>
      <c r="AC1058" s="381"/>
      <c r="AD1058" s="381"/>
      <c r="AE1058" s="381"/>
      <c r="AF1058" s="381"/>
      <c r="AG1058" s="381"/>
      <c r="AH1058" s="382"/>
    </row>
    <row r="1059" spans="2:34" ht="7.2" customHeight="1">
      <c r="B1059" s="379"/>
      <c r="C1059" s="379"/>
      <c r="D1059" s="379"/>
      <c r="E1059" s="379"/>
      <c r="F1059" s="379"/>
      <c r="G1059" s="379"/>
      <c r="H1059" s="379"/>
      <c r="I1059" s="379"/>
      <c r="J1059" s="379"/>
      <c r="K1059" s="379"/>
      <c r="L1059" s="379"/>
      <c r="M1059" s="379"/>
      <c r="N1059" s="379"/>
      <c r="O1059" s="379"/>
      <c r="P1059" s="379"/>
      <c r="Q1059" s="379"/>
      <c r="R1059" s="379"/>
      <c r="S1059" s="379"/>
      <c r="T1059" s="379"/>
      <c r="U1059" s="379"/>
      <c r="V1059" s="379"/>
      <c r="W1059" s="379"/>
      <c r="X1059" s="379"/>
      <c r="Y1059" s="379"/>
      <c r="Z1059" s="379"/>
      <c r="AA1059" s="379"/>
      <c r="AB1059" s="379"/>
      <c r="AC1059" s="379"/>
      <c r="AD1059" s="379"/>
      <c r="AE1059" s="379"/>
      <c r="AF1059" s="379"/>
      <c r="AG1059" s="379"/>
      <c r="AH1059" s="379"/>
    </row>
    <row r="1060" spans="2:34" ht="15.75">
      <c r="B1060" s="82" t="s">
        <v>301</v>
      </c>
      <c r="C1060" s="82"/>
      <c r="D1060" s="82"/>
      <c r="E1060" s="82"/>
      <c r="F1060" s="82"/>
      <c r="G1060" s="82"/>
      <c r="H1060" s="82"/>
      <c r="I1060" s="82"/>
      <c r="J1060" s="82"/>
      <c r="K1060" s="82"/>
      <c r="L1060" s="82"/>
      <c r="M1060" s="82"/>
      <c r="N1060" s="82"/>
      <c r="O1060" s="82"/>
      <c r="P1060" s="82"/>
      <c r="Q1060" s="82"/>
      <c r="R1060" s="82"/>
      <c r="S1060" s="82"/>
      <c r="T1060" s="82"/>
      <c r="U1060" s="82"/>
      <c r="V1060" s="82"/>
      <c r="W1060" s="82"/>
      <c r="X1060" s="82"/>
      <c r="Y1060" s="82"/>
      <c r="Z1060" s="82"/>
      <c r="AA1060" s="82"/>
      <c r="AB1060" s="82"/>
      <c r="AC1060" s="82"/>
      <c r="AD1060" s="82"/>
      <c r="AE1060" s="82"/>
      <c r="AF1060" s="82"/>
      <c r="AG1060" s="380"/>
      <c r="AH1060" s="382"/>
    </row>
    <row r="1061" spans="2:34" ht="6" customHeight="1">
      <c r="B1061" s="379"/>
      <c r="C1061" s="379"/>
      <c r="D1061" s="379"/>
      <c r="E1061" s="379"/>
      <c r="F1061" s="379"/>
      <c r="G1061" s="379"/>
      <c r="H1061" s="379"/>
      <c r="I1061" s="379"/>
      <c r="J1061" s="379"/>
      <c r="K1061" s="379"/>
      <c r="L1061" s="379"/>
      <c r="M1061" s="379"/>
      <c r="N1061" s="379"/>
      <c r="O1061" s="379"/>
      <c r="P1061" s="379"/>
      <c r="Q1061" s="379"/>
      <c r="R1061" s="379"/>
      <c r="S1061" s="379"/>
      <c r="T1061" s="379"/>
      <c r="U1061" s="379"/>
      <c r="V1061" s="379"/>
      <c r="W1061" s="379"/>
      <c r="X1061" s="379"/>
      <c r="Y1061" s="379"/>
      <c r="Z1061" s="379"/>
      <c r="AA1061" s="379"/>
      <c r="AB1061" s="379"/>
      <c r="AC1061" s="379"/>
      <c r="AD1061" s="379"/>
      <c r="AE1061" s="379"/>
      <c r="AF1061" s="379"/>
      <c r="AG1061" s="379"/>
      <c r="AH1061" s="379"/>
    </row>
    <row r="1062" spans="2:34" ht="15.75">
      <c r="B1062" s="240" t="s">
        <v>302</v>
      </c>
      <c r="C1062" s="380"/>
      <c r="D1062" s="381"/>
      <c r="E1062" s="381"/>
      <c r="F1062" s="381"/>
      <c r="G1062" s="381"/>
      <c r="H1062" s="381"/>
      <c r="I1062" s="381"/>
      <c r="J1062" s="381"/>
      <c r="K1062" s="381"/>
      <c r="L1062" s="381"/>
      <c r="M1062" s="381"/>
      <c r="N1062" s="381"/>
      <c r="O1062" s="381"/>
      <c r="P1062" s="381"/>
      <c r="Q1062" s="381"/>
      <c r="R1062" s="381"/>
      <c r="S1062" s="381"/>
      <c r="T1062" s="381"/>
      <c r="U1062" s="381"/>
      <c r="V1062" s="381"/>
      <c r="W1062" s="381"/>
      <c r="X1062" s="381"/>
      <c r="Y1062" s="381"/>
      <c r="Z1062" s="381"/>
      <c r="AA1062" s="381"/>
      <c r="AB1062" s="381"/>
      <c r="AC1062" s="381"/>
      <c r="AD1062" s="381"/>
      <c r="AE1062" s="381"/>
      <c r="AF1062" s="381"/>
      <c r="AG1062" s="381"/>
      <c r="AH1062" s="382"/>
    </row>
    <row r="1063" spans="2:34" ht="4.95" customHeight="1">
      <c r="B1063" s="379"/>
      <c r="C1063" s="379"/>
      <c r="D1063" s="379"/>
      <c r="E1063" s="379"/>
      <c r="F1063" s="379"/>
      <c r="G1063" s="379"/>
      <c r="H1063" s="379"/>
      <c r="I1063" s="379"/>
      <c r="J1063" s="379"/>
      <c r="K1063" s="379"/>
      <c r="L1063" s="379"/>
      <c r="M1063" s="379"/>
      <c r="N1063" s="379"/>
      <c r="O1063" s="379"/>
      <c r="P1063" s="379"/>
      <c r="Q1063" s="379"/>
      <c r="R1063" s="379"/>
      <c r="S1063" s="379"/>
      <c r="T1063" s="379"/>
      <c r="U1063" s="379"/>
      <c r="V1063" s="379"/>
      <c r="W1063" s="379"/>
      <c r="X1063" s="379"/>
      <c r="Y1063" s="379"/>
      <c r="Z1063" s="379"/>
      <c r="AA1063" s="379"/>
      <c r="AB1063" s="379"/>
      <c r="AC1063" s="379"/>
      <c r="AD1063" s="379"/>
      <c r="AE1063" s="379"/>
      <c r="AF1063" s="379"/>
      <c r="AG1063" s="379"/>
      <c r="AH1063" s="379"/>
    </row>
    <row r="1064" spans="2:34" ht="15.75">
      <c r="B1064" s="615" t="s">
        <v>303</v>
      </c>
      <c r="C1064" s="615"/>
      <c r="D1064" s="380"/>
      <c r="E1064" s="381"/>
      <c r="F1064" s="381"/>
      <c r="G1064" s="381"/>
      <c r="H1064" s="381"/>
      <c r="I1064" s="381"/>
      <c r="J1064" s="381"/>
      <c r="K1064" s="381"/>
      <c r="L1064" s="381"/>
      <c r="M1064" s="381"/>
      <c r="N1064" s="381"/>
      <c r="O1064" s="381"/>
      <c r="P1064" s="381"/>
      <c r="Q1064" s="381"/>
      <c r="R1064" s="381"/>
      <c r="S1064" s="381"/>
      <c r="T1064" s="381"/>
      <c r="U1064" s="381"/>
      <c r="V1064" s="381"/>
      <c r="W1064" s="381"/>
      <c r="X1064" s="381"/>
      <c r="Y1064" s="381"/>
      <c r="Z1064" s="381"/>
      <c r="AA1064" s="381"/>
      <c r="AB1064" s="381"/>
      <c r="AC1064" s="381"/>
      <c r="AD1064" s="381"/>
      <c r="AE1064" s="381"/>
      <c r="AF1064" s="381"/>
      <c r="AG1064" s="381"/>
      <c r="AH1064" s="382"/>
    </row>
    <row r="1065" spans="2:34" ht="4.95" customHeight="1">
      <c r="B1065" s="379"/>
      <c r="C1065" s="379"/>
      <c r="D1065" s="379"/>
      <c r="E1065" s="379"/>
      <c r="F1065" s="379"/>
      <c r="G1065" s="379"/>
      <c r="H1065" s="379"/>
      <c r="I1065" s="379"/>
      <c r="J1065" s="379"/>
      <c r="K1065" s="379"/>
      <c r="L1065" s="379"/>
      <c r="M1065" s="379"/>
      <c r="N1065" s="379"/>
      <c r="O1065" s="379"/>
      <c r="P1065" s="379"/>
      <c r="Q1065" s="379"/>
      <c r="R1065" s="379"/>
      <c r="S1065" s="379"/>
      <c r="T1065" s="379"/>
      <c r="U1065" s="379"/>
      <c r="V1065" s="379"/>
      <c r="W1065" s="379"/>
      <c r="X1065" s="379"/>
      <c r="Y1065" s="379"/>
      <c r="Z1065" s="379"/>
      <c r="AA1065" s="379"/>
      <c r="AB1065" s="379"/>
      <c r="AC1065" s="379"/>
      <c r="AD1065" s="379"/>
      <c r="AE1065" s="379"/>
      <c r="AF1065" s="379"/>
      <c r="AG1065" s="379"/>
      <c r="AH1065" s="379"/>
    </row>
    <row r="1066" spans="2:34" ht="15.75">
      <c r="B1066" s="615" t="s">
        <v>304</v>
      </c>
      <c r="C1066" s="615"/>
      <c r="D1066" s="615"/>
      <c r="E1066" s="380"/>
      <c r="F1066" s="381"/>
      <c r="G1066" s="381"/>
      <c r="H1066" s="381"/>
      <c r="I1066" s="381"/>
      <c r="J1066" s="381"/>
      <c r="K1066" s="381"/>
      <c r="L1066" s="381"/>
      <c r="M1066" s="381"/>
      <c r="N1066" s="381"/>
      <c r="O1066" s="381"/>
      <c r="P1066" s="381"/>
      <c r="Q1066" s="381"/>
      <c r="R1066" s="381"/>
      <c r="S1066" s="381"/>
      <c r="T1066" s="381"/>
      <c r="U1066" s="381"/>
      <c r="V1066" s="381"/>
      <c r="W1066" s="381"/>
      <c r="X1066" s="381"/>
      <c r="Y1066" s="381"/>
      <c r="Z1066" s="381"/>
      <c r="AA1066" s="381"/>
      <c r="AB1066" s="381"/>
      <c r="AC1066" s="381"/>
      <c r="AD1066" s="381"/>
      <c r="AE1066" s="381"/>
      <c r="AF1066" s="381"/>
      <c r="AG1066" s="381"/>
      <c r="AH1066" s="382"/>
    </row>
    <row r="1067" spans="2:34" ht="15.75">
      <c r="B1067" s="379"/>
      <c r="C1067" s="379"/>
      <c r="D1067" s="379"/>
      <c r="E1067" s="379"/>
      <c r="F1067" s="379"/>
      <c r="G1067" s="379"/>
      <c r="H1067" s="379"/>
      <c r="I1067" s="379"/>
      <c r="J1067" s="379"/>
      <c r="K1067" s="379"/>
      <c r="L1067" s="379"/>
      <c r="M1067" s="379"/>
      <c r="N1067" s="379"/>
      <c r="O1067" s="379"/>
      <c r="P1067" s="379"/>
      <c r="Q1067" s="379"/>
      <c r="R1067" s="379"/>
      <c r="S1067" s="379"/>
      <c r="T1067" s="379"/>
      <c r="U1067" s="379"/>
      <c r="V1067" s="379"/>
      <c r="W1067" s="379"/>
      <c r="X1067" s="379"/>
      <c r="Y1067" s="379"/>
      <c r="Z1067" s="379"/>
      <c r="AA1067" s="379"/>
      <c r="AB1067" s="379"/>
      <c r="AC1067" s="379"/>
      <c r="AD1067" s="379"/>
      <c r="AE1067" s="379"/>
      <c r="AF1067" s="379"/>
      <c r="AG1067" s="379"/>
      <c r="AH1067" s="379"/>
    </row>
    <row r="1068" spans="2:34" ht="15.75">
      <c r="B1068" s="379" t="s">
        <v>305</v>
      </c>
      <c r="C1068" s="379"/>
      <c r="D1068" s="379"/>
      <c r="E1068" s="379"/>
      <c r="F1068" s="379"/>
      <c r="G1068" s="379"/>
      <c r="H1068" s="379"/>
      <c r="I1068" s="379"/>
      <c r="J1068" s="379"/>
      <c r="K1068" s="379"/>
      <c r="L1068" s="379"/>
      <c r="M1068" s="379"/>
      <c r="N1068" s="380"/>
      <c r="O1068" s="381"/>
      <c r="P1068" s="381"/>
      <c r="Q1068" s="381"/>
      <c r="R1068" s="381"/>
      <c r="S1068" s="381"/>
      <c r="T1068" s="381"/>
      <c r="U1068" s="381"/>
      <c r="V1068" s="381"/>
      <c r="W1068" s="381"/>
      <c r="X1068" s="381"/>
      <c r="Y1068" s="381"/>
      <c r="Z1068" s="381"/>
      <c r="AA1068" s="381"/>
      <c r="AB1068" s="381"/>
      <c r="AC1068" s="381"/>
      <c r="AD1068" s="381"/>
      <c r="AE1068" s="381"/>
      <c r="AF1068" s="381"/>
      <c r="AG1068" s="381"/>
      <c r="AH1068" s="382"/>
    </row>
    <row r="1069" spans="2:34" ht="15.75">
      <c r="B1069" s="379"/>
      <c r="C1069" s="379"/>
      <c r="D1069" s="379"/>
      <c r="E1069" s="379"/>
      <c r="F1069" s="379"/>
      <c r="G1069" s="379"/>
      <c r="H1069" s="379"/>
      <c r="I1069" s="379"/>
      <c r="J1069" s="379"/>
      <c r="K1069" s="379"/>
      <c r="L1069" s="379"/>
      <c r="M1069" s="379"/>
      <c r="N1069" s="379"/>
      <c r="O1069" s="379"/>
      <c r="P1069" s="379"/>
      <c r="Q1069" s="379"/>
      <c r="R1069" s="379"/>
      <c r="S1069" s="379"/>
      <c r="T1069" s="379"/>
      <c r="U1069" s="379"/>
      <c r="V1069" s="379"/>
      <c r="W1069" s="379"/>
      <c r="X1069" s="379"/>
      <c r="Y1069" s="379"/>
      <c r="Z1069" s="379"/>
      <c r="AA1069" s="379"/>
      <c r="AB1069" s="379"/>
      <c r="AC1069" s="379"/>
      <c r="AD1069" s="379"/>
      <c r="AE1069" s="379"/>
      <c r="AF1069" s="379"/>
      <c r="AG1069" s="379"/>
      <c r="AH1069" s="379"/>
    </row>
    <row r="1070" spans="2:34" ht="31.95" customHeight="1">
      <c r="B1070" s="82" t="s">
        <v>306</v>
      </c>
      <c r="C1070" s="769">
        <v>12345678765</v>
      </c>
      <c r="D1070" s="770"/>
      <c r="E1070" s="770"/>
      <c r="F1070" s="770"/>
      <c r="G1070" s="770"/>
      <c r="H1070" s="770"/>
      <c r="I1070" s="770"/>
      <c r="J1070" s="770"/>
      <c r="K1070" s="770"/>
      <c r="L1070" s="770"/>
      <c r="M1070" s="771"/>
      <c r="N1070" s="772" t="s">
        <v>312</v>
      </c>
      <c r="O1070" s="773"/>
      <c r="P1070" s="773"/>
      <c r="Q1070" s="773"/>
      <c r="R1070" s="773"/>
      <c r="S1070" s="773"/>
      <c r="T1070" s="773"/>
      <c r="U1070" s="773"/>
      <c r="V1070" s="773"/>
      <c r="W1070" s="773"/>
      <c r="X1070" s="773"/>
      <c r="Y1070" s="773"/>
      <c r="Z1070" s="773"/>
      <c r="AA1070" s="773"/>
      <c r="AB1070" s="773"/>
      <c r="AC1070" s="773"/>
      <c r="AD1070" s="773"/>
      <c r="AE1070" s="773"/>
      <c r="AF1070" s="773"/>
      <c r="AG1070" s="773"/>
      <c r="AH1070" s="773"/>
    </row>
    <row r="1071" spans="2:34" ht="7.95" customHeight="1">
      <c r="B1071" s="379"/>
      <c r="C1071" s="379"/>
      <c r="D1071" s="379"/>
      <c r="E1071" s="379"/>
      <c r="F1071" s="379"/>
      <c r="G1071" s="379"/>
      <c r="H1071" s="379"/>
      <c r="I1071" s="379"/>
      <c r="J1071" s="379"/>
      <c r="K1071" s="379"/>
      <c r="L1071" s="379"/>
      <c r="M1071" s="379"/>
      <c r="N1071" s="379"/>
      <c r="O1071" s="379"/>
      <c r="P1071" s="379"/>
      <c r="Q1071" s="379"/>
      <c r="R1071" s="379"/>
      <c r="S1071" s="379"/>
      <c r="T1071" s="379"/>
      <c r="U1071" s="379"/>
      <c r="V1071" s="379"/>
      <c r="W1071" s="379"/>
      <c r="X1071" s="379"/>
      <c r="Y1071" s="379"/>
      <c r="Z1071" s="379"/>
      <c r="AA1071" s="379"/>
      <c r="AB1071" s="379"/>
      <c r="AC1071" s="379"/>
      <c r="AD1071" s="379"/>
      <c r="AE1071" s="379"/>
      <c r="AF1071" s="379"/>
      <c r="AG1071" s="379"/>
      <c r="AH1071" s="379"/>
    </row>
    <row r="1072" spans="2:34" ht="107.4" customHeight="1">
      <c r="B1072" s="683" t="s">
        <v>307</v>
      </c>
      <c r="C1072" s="684"/>
      <c r="D1072" s="684"/>
      <c r="E1072" s="684"/>
      <c r="F1072" s="684"/>
      <c r="G1072" s="684"/>
      <c r="H1072" s="684"/>
      <c r="I1072" s="684"/>
      <c r="J1072" s="684"/>
      <c r="K1072" s="684"/>
      <c r="L1072" s="684"/>
      <c r="M1072" s="684"/>
      <c r="N1072" s="684"/>
      <c r="O1072" s="684"/>
      <c r="P1072" s="684"/>
      <c r="Q1072" s="684"/>
      <c r="R1072" s="684"/>
      <c r="S1072" s="684"/>
      <c r="T1072" s="684"/>
      <c r="U1072" s="684"/>
      <c r="V1072" s="684"/>
      <c r="W1072" s="684"/>
      <c r="X1072" s="684"/>
      <c r="Y1072" s="684"/>
      <c r="Z1072" s="684"/>
      <c r="AA1072" s="684"/>
      <c r="AB1072" s="684"/>
      <c r="AC1072" s="684"/>
      <c r="AD1072" s="684"/>
      <c r="AE1072" s="684"/>
      <c r="AF1072" s="684"/>
      <c r="AG1072" s="684"/>
      <c r="AH1072" s="684"/>
    </row>
    <row r="1073" spans="2:34" ht="15" customHeight="1">
      <c r="B1073" s="379"/>
      <c r="C1073" s="379"/>
      <c r="D1073" s="379"/>
      <c r="E1073" s="379"/>
      <c r="F1073" s="379"/>
      <c r="G1073" s="379"/>
      <c r="H1073" s="379"/>
      <c r="I1073" s="379"/>
      <c r="J1073" s="379"/>
      <c r="K1073" s="379"/>
      <c r="L1073" s="379"/>
      <c r="M1073" s="379"/>
      <c r="N1073" s="379"/>
      <c r="O1073" s="379"/>
      <c r="P1073" s="379"/>
      <c r="Q1073" s="379"/>
      <c r="R1073" s="379"/>
      <c r="S1073" s="379"/>
      <c r="T1073" s="379"/>
      <c r="U1073" s="379"/>
      <c r="V1073" s="379"/>
      <c r="W1073" s="379"/>
      <c r="X1073" s="379"/>
      <c r="Y1073" s="379"/>
      <c r="Z1073" s="379"/>
      <c r="AA1073" s="379"/>
      <c r="AB1073" s="379"/>
      <c r="AC1073" s="379"/>
      <c r="AD1073" s="379"/>
      <c r="AE1073" s="379"/>
      <c r="AF1073" s="379"/>
      <c r="AG1073" s="379"/>
      <c r="AH1073" s="379"/>
    </row>
    <row r="1074" spans="2:34" ht="15.75">
      <c r="B1074" s="615" t="s">
        <v>17</v>
      </c>
      <c r="C1074" s="615"/>
      <c r="D1074" s="615"/>
      <c r="E1074" s="380"/>
      <c r="F1074" s="381"/>
      <c r="G1074" s="381"/>
      <c r="H1074" s="381"/>
      <c r="I1074" s="381"/>
      <c r="J1074" s="381"/>
      <c r="K1074" s="381"/>
      <c r="L1074" s="381"/>
      <c r="M1074" s="381"/>
      <c r="N1074" s="381"/>
      <c r="O1074" s="381"/>
      <c r="P1074" s="381"/>
      <c r="Q1074" s="381"/>
      <c r="R1074" s="381"/>
      <c r="S1074" s="381"/>
      <c r="T1074" s="381"/>
      <c r="U1074" s="381"/>
      <c r="V1074" s="381"/>
      <c r="W1074" s="381"/>
      <c r="X1074" s="381"/>
      <c r="Y1074" s="381"/>
      <c r="Z1074" s="381"/>
      <c r="AA1074" s="382"/>
      <c r="AB1074" s="774" t="s">
        <v>155</v>
      </c>
      <c r="AC1074" s="775"/>
      <c r="AD1074" s="775"/>
      <c r="AE1074" s="775"/>
      <c r="AF1074" s="775"/>
      <c r="AG1074" s="380"/>
      <c r="AH1074" s="382"/>
    </row>
    <row r="1075" spans="2:34" ht="7.2" customHeight="1">
      <c r="B1075" s="379"/>
      <c r="C1075" s="379"/>
      <c r="D1075" s="379"/>
      <c r="E1075" s="379"/>
      <c r="F1075" s="379"/>
      <c r="G1075" s="379"/>
      <c r="H1075" s="379"/>
      <c r="I1075" s="379"/>
      <c r="J1075" s="379"/>
      <c r="K1075" s="379"/>
      <c r="L1075" s="379"/>
      <c r="M1075" s="379"/>
      <c r="N1075" s="379"/>
      <c r="O1075" s="379"/>
      <c r="P1075" s="379"/>
      <c r="Q1075" s="379"/>
      <c r="R1075" s="379"/>
      <c r="S1075" s="379"/>
      <c r="T1075" s="379"/>
      <c r="U1075" s="379"/>
      <c r="V1075" s="379"/>
      <c r="W1075" s="379"/>
      <c r="X1075" s="379"/>
      <c r="Y1075" s="379"/>
      <c r="Z1075" s="379"/>
      <c r="AA1075" s="379"/>
      <c r="AB1075" s="379"/>
      <c r="AC1075" s="379"/>
      <c r="AD1075" s="379"/>
      <c r="AE1075" s="379"/>
      <c r="AF1075" s="379"/>
      <c r="AG1075" s="379"/>
      <c r="AH1075" s="379"/>
    </row>
    <row r="1076" spans="2:34" ht="15.75">
      <c r="B1076" s="379" t="s">
        <v>308</v>
      </c>
      <c r="C1076" s="379"/>
      <c r="D1076" s="379"/>
      <c r="E1076" s="380"/>
      <c r="F1076" s="381"/>
      <c r="G1076" s="381"/>
      <c r="H1076" s="381"/>
      <c r="I1076" s="381"/>
      <c r="J1076" s="381"/>
      <c r="K1076" s="381"/>
      <c r="L1076" s="381"/>
      <c r="M1076" s="381"/>
      <c r="N1076" s="381"/>
      <c r="O1076" s="381"/>
      <c r="P1076" s="381"/>
      <c r="Q1076" s="381"/>
      <c r="R1076" s="381"/>
      <c r="S1076" s="381"/>
      <c r="T1076" s="381"/>
      <c r="U1076" s="381"/>
      <c r="V1076" s="381"/>
      <c r="W1076" s="381"/>
      <c r="X1076" s="381"/>
      <c r="Y1076" s="381"/>
      <c r="Z1076" s="381"/>
      <c r="AA1076" s="381"/>
      <c r="AB1076" s="381"/>
      <c r="AC1076" s="381"/>
      <c r="AD1076" s="381"/>
      <c r="AE1076" s="382"/>
      <c r="AF1076" s="82"/>
      <c r="AG1076" s="82"/>
      <c r="AH1076" s="82"/>
    </row>
    <row r="1077" spans="2:34" ht="10.95" customHeight="1">
      <c r="B1077" s="379"/>
      <c r="C1077" s="379"/>
      <c r="D1077" s="379"/>
      <c r="E1077" s="379"/>
      <c r="F1077" s="379"/>
      <c r="G1077" s="379"/>
      <c r="H1077" s="379"/>
      <c r="I1077" s="379"/>
      <c r="J1077" s="379"/>
      <c r="K1077" s="379"/>
      <c r="L1077" s="379"/>
      <c r="M1077" s="379"/>
      <c r="N1077" s="379"/>
      <c r="O1077" s="379"/>
      <c r="P1077" s="379"/>
      <c r="Q1077" s="379"/>
      <c r="R1077" s="379"/>
      <c r="S1077" s="379"/>
      <c r="T1077" s="379"/>
      <c r="U1077" s="379"/>
      <c r="V1077" s="379"/>
      <c r="W1077" s="379"/>
      <c r="X1077" s="379"/>
      <c r="Y1077" s="379"/>
      <c r="Z1077" s="379"/>
      <c r="AA1077" s="379"/>
      <c r="AB1077" s="379"/>
      <c r="AC1077" s="379"/>
      <c r="AD1077" s="379"/>
      <c r="AE1077" s="379"/>
      <c r="AF1077" s="379"/>
      <c r="AG1077" s="379"/>
      <c r="AH1077" s="379"/>
    </row>
    <row r="1078" spans="2:34" ht="15.75">
      <c r="B1078" s="82" t="s">
        <v>309</v>
      </c>
      <c r="C1078" s="768"/>
      <c r="D1078" s="768"/>
      <c r="E1078" s="768"/>
      <c r="F1078" s="768"/>
      <c r="G1078" s="768"/>
      <c r="H1078" s="768"/>
      <c r="I1078" s="768"/>
      <c r="J1078" s="768"/>
      <c r="K1078" s="768"/>
      <c r="L1078" s="768"/>
      <c r="M1078" s="768"/>
      <c r="N1078" s="768"/>
      <c r="O1078" s="768"/>
      <c r="P1078" s="768"/>
      <c r="Q1078" s="768"/>
      <c r="R1078" s="768"/>
      <c r="S1078" s="768"/>
      <c r="T1078" s="768"/>
      <c r="U1078" s="768"/>
      <c r="V1078" s="768"/>
      <c r="W1078" s="768"/>
      <c r="X1078" s="768"/>
      <c r="Y1078" s="768"/>
      <c r="Z1078" s="768"/>
      <c r="AA1078" s="768"/>
      <c r="AB1078" s="768"/>
      <c r="AC1078" s="768"/>
      <c r="AD1078" s="768"/>
      <c r="AE1078" s="768"/>
      <c r="AF1078" s="768"/>
      <c r="AG1078" s="768"/>
      <c r="AH1078" s="768"/>
    </row>
    <row r="1079" spans="1:35" ht="15.75">
      <c r="A1079" s="509"/>
      <c r="B1079" s="509"/>
      <c r="C1079" s="509"/>
      <c r="D1079" s="509"/>
      <c r="E1079" s="509"/>
      <c r="F1079" s="509"/>
      <c r="G1079" s="509"/>
      <c r="H1079" s="509"/>
      <c r="I1079" s="509"/>
      <c r="J1079" s="509"/>
      <c r="K1079" s="509"/>
      <c r="L1079" s="509"/>
      <c r="M1079" s="509"/>
      <c r="N1079" s="509"/>
      <c r="O1079" s="509"/>
      <c r="P1079" s="509"/>
      <c r="Q1079" s="509"/>
      <c r="R1079" s="509"/>
      <c r="S1079" s="509"/>
      <c r="T1079" s="509"/>
      <c r="U1079" s="509"/>
      <c r="V1079" s="509"/>
      <c r="W1079" s="509"/>
      <c r="X1079" s="509"/>
      <c r="Y1079" s="509"/>
      <c r="Z1079" s="509"/>
      <c r="AA1079" s="509"/>
      <c r="AB1079" s="509"/>
      <c r="AC1079" s="509"/>
      <c r="AD1079" s="509"/>
      <c r="AE1079" s="509"/>
      <c r="AF1079" s="509"/>
      <c r="AG1079" s="509"/>
      <c r="AH1079" s="509"/>
      <c r="AI1079" s="509"/>
    </row>
    <row r="1080" spans="1:35" ht="15.75">
      <c r="A1080" s="509"/>
      <c r="B1080" s="509"/>
      <c r="C1080" s="509"/>
      <c r="D1080" s="509"/>
      <c r="E1080" s="509"/>
      <c r="F1080" s="509"/>
      <c r="G1080" s="509"/>
      <c r="H1080" s="509"/>
      <c r="I1080" s="509"/>
      <c r="J1080" s="509"/>
      <c r="K1080" s="509"/>
      <c r="L1080" s="509"/>
      <c r="M1080" s="509"/>
      <c r="N1080" s="509"/>
      <c r="O1080" s="509"/>
      <c r="P1080" s="509"/>
      <c r="Q1080" s="509"/>
      <c r="R1080" s="509"/>
      <c r="S1080" s="509"/>
      <c r="T1080" s="509"/>
      <c r="U1080" s="509"/>
      <c r="V1080" s="509"/>
      <c r="W1080" s="509"/>
      <c r="X1080" s="509"/>
      <c r="Y1080" s="509"/>
      <c r="Z1080" s="509"/>
      <c r="AA1080" s="509"/>
      <c r="AB1080" s="509"/>
      <c r="AC1080" s="509"/>
      <c r="AD1080" s="509"/>
      <c r="AE1080" s="509"/>
      <c r="AF1080" s="509"/>
      <c r="AG1080" s="509"/>
      <c r="AH1080" s="509"/>
      <c r="AI1080" s="509"/>
    </row>
    <row r="1081" spans="1:35" ht="15.75">
      <c r="A1081" s="509"/>
      <c r="B1081" s="509"/>
      <c r="C1081" s="509"/>
      <c r="D1081" s="509"/>
      <c r="E1081" s="509"/>
      <c r="F1081" s="509"/>
      <c r="G1081" s="509"/>
      <c r="H1081" s="509"/>
      <c r="I1081" s="509"/>
      <c r="J1081" s="509"/>
      <c r="K1081" s="509"/>
      <c r="L1081" s="509"/>
      <c r="M1081" s="509"/>
      <c r="N1081" s="509"/>
      <c r="O1081" s="509"/>
      <c r="P1081" s="509"/>
      <c r="Q1081" s="509"/>
      <c r="R1081" s="509"/>
      <c r="S1081" s="509"/>
      <c r="T1081" s="509"/>
      <c r="U1081" s="509"/>
      <c r="V1081" s="509"/>
      <c r="W1081" s="509"/>
      <c r="X1081" s="509"/>
      <c r="Y1081" s="509"/>
      <c r="Z1081" s="509"/>
      <c r="AA1081" s="509"/>
      <c r="AB1081" s="509"/>
      <c r="AC1081" s="509"/>
      <c r="AD1081" s="509"/>
      <c r="AE1081" s="509"/>
      <c r="AF1081" s="509"/>
      <c r="AG1081" s="509"/>
      <c r="AH1081" s="509"/>
      <c r="AI1081" s="509"/>
    </row>
    <row r="1082" spans="1:35" ht="15.75">
      <c r="A1082" s="509"/>
      <c r="B1082" s="509"/>
      <c r="C1082" s="509"/>
      <c r="D1082" s="509"/>
      <c r="E1082" s="509"/>
      <c r="F1082" s="509"/>
      <c r="G1082" s="509"/>
      <c r="H1082" s="509"/>
      <c r="I1082" s="509"/>
      <c r="J1082" s="509"/>
      <c r="K1082" s="509"/>
      <c r="L1082" s="509"/>
      <c r="M1082" s="509"/>
      <c r="N1082" s="509"/>
      <c r="O1082" s="509"/>
      <c r="P1082" s="509"/>
      <c r="Q1082" s="509"/>
      <c r="R1082" s="509"/>
      <c r="S1082" s="509"/>
      <c r="T1082" s="509"/>
      <c r="U1082" s="509"/>
      <c r="V1082" s="509"/>
      <c r="W1082" s="509"/>
      <c r="X1082" s="509"/>
      <c r="Y1082" s="509"/>
      <c r="Z1082" s="509"/>
      <c r="AA1082" s="509"/>
      <c r="AB1082" s="509"/>
      <c r="AC1082" s="509"/>
      <c r="AD1082" s="509"/>
      <c r="AE1082" s="509"/>
      <c r="AF1082" s="509"/>
      <c r="AG1082" s="509"/>
      <c r="AH1082" s="509"/>
      <c r="AI1082" s="509"/>
    </row>
    <row r="1083" spans="1:35" ht="15.75">
      <c r="A1083" s="509"/>
      <c r="B1083" s="509"/>
      <c r="C1083" s="509"/>
      <c r="D1083" s="509"/>
      <c r="E1083" s="509"/>
      <c r="F1083" s="509"/>
      <c r="G1083" s="509"/>
      <c r="H1083" s="509"/>
      <c r="I1083" s="509"/>
      <c r="J1083" s="509"/>
      <c r="K1083" s="509"/>
      <c r="L1083" s="509"/>
      <c r="M1083" s="509"/>
      <c r="N1083" s="509"/>
      <c r="O1083" s="509"/>
      <c r="P1083" s="509"/>
      <c r="Q1083" s="509"/>
      <c r="R1083" s="509"/>
      <c r="S1083" s="509"/>
      <c r="T1083" s="509"/>
      <c r="U1083" s="509"/>
      <c r="V1083" s="509"/>
      <c r="W1083" s="509"/>
      <c r="X1083" s="509"/>
      <c r="Y1083" s="509"/>
      <c r="Z1083" s="509"/>
      <c r="AA1083" s="509"/>
      <c r="AB1083" s="509"/>
      <c r="AC1083" s="509"/>
      <c r="AD1083" s="509"/>
      <c r="AE1083" s="509"/>
      <c r="AF1083" s="509"/>
      <c r="AG1083" s="509"/>
      <c r="AH1083" s="509"/>
      <c r="AI1083" s="509"/>
    </row>
    <row r="1084" spans="1:35" ht="15.75">
      <c r="A1084" s="509"/>
      <c r="B1084" s="509"/>
      <c r="C1084" s="509"/>
      <c r="D1084" s="509"/>
      <c r="E1084" s="509"/>
      <c r="F1084" s="509"/>
      <c r="G1084" s="509"/>
      <c r="H1084" s="509"/>
      <c r="I1084" s="509"/>
      <c r="J1084" s="509"/>
      <c r="K1084" s="509"/>
      <c r="L1084" s="509"/>
      <c r="M1084" s="509"/>
      <c r="N1084" s="509"/>
      <c r="O1084" s="509"/>
      <c r="P1084" s="509"/>
      <c r="Q1084" s="509"/>
      <c r="R1084" s="509"/>
      <c r="S1084" s="509"/>
      <c r="T1084" s="509"/>
      <c r="U1084" s="509"/>
      <c r="V1084" s="509"/>
      <c r="W1084" s="509"/>
      <c r="X1084" s="509"/>
      <c r="Y1084" s="509"/>
      <c r="Z1084" s="509"/>
      <c r="AA1084" s="509"/>
      <c r="AB1084" s="509"/>
      <c r="AC1084" s="509"/>
      <c r="AD1084" s="509"/>
      <c r="AE1084" s="509"/>
      <c r="AF1084" s="509"/>
      <c r="AG1084" s="509"/>
      <c r="AH1084" s="509"/>
      <c r="AI1084" s="509"/>
    </row>
  </sheetData>
  <sheetProtection password="CF8D" sheet="1" objects="1" scenarios="1" formatCells="0" formatColumns="0" formatRows="0" selectLockedCells="1"/>
  <protectedRanges>
    <protectedRange sqref="C154 O157 S157 C170 O173 S173 C186 O189 S189 C202 O205 S205 C218 O221 S221" name="Range2"/>
    <protectedRange sqref="C154 N152 O157 S157 Z157 AE157 AH157 AF159 AD161 I161 B161 C170 N168 O173 S173 Z173 AE173 AH173 AF175 AD177 I177 B177 C186 N184 O189 S189 Z189 AE189 AH189 AF191 AD193 I193 B193 C202 N200 O205 S205 Z205 AE205 AH205 AF207 AD209 I209 B209 C218 N216 O221 S221 Z221 AE221 AH221 AF223 AD225 I225 B225" name="Range1"/>
  </protectedRanges>
  <mergeCells count="1883">
    <mergeCell ref="K963:Q963"/>
    <mergeCell ref="R963:U963"/>
    <mergeCell ref="V963:AD963"/>
    <mergeCell ref="AF963:AH963"/>
    <mergeCell ref="K964:Q964"/>
    <mergeCell ref="R964:U964"/>
    <mergeCell ref="V964:AD964"/>
    <mergeCell ref="AF964:AH964"/>
    <mergeCell ref="B833:Y833"/>
    <mergeCell ref="B834:Y834"/>
    <mergeCell ref="B835:Y835"/>
    <mergeCell ref="D903:AH904"/>
    <mergeCell ref="B952:AH952"/>
    <mergeCell ref="B914:AH914"/>
    <mergeCell ref="B800:Y800"/>
    <mergeCell ref="Z829:AD829"/>
    <mergeCell ref="Z830:AD830"/>
    <mergeCell ref="Z831:AD831"/>
    <mergeCell ref="Z832:AD832"/>
    <mergeCell ref="AE801:AE803"/>
    <mergeCell ref="AF801:AF803"/>
    <mergeCell ref="Z801:AD803"/>
    <mergeCell ref="B801:Y803"/>
    <mergeCell ref="B813:Y813"/>
    <mergeCell ref="Z812:AD812"/>
    <mergeCell ref="B807:Y807"/>
    <mergeCell ref="Z807:AD807"/>
    <mergeCell ref="B809:Y809"/>
    <mergeCell ref="B804:Y804"/>
    <mergeCell ref="AE961:AE962"/>
    <mergeCell ref="AF961:AH962"/>
    <mergeCell ref="B963:J964"/>
    <mergeCell ref="B446:AH446"/>
    <mergeCell ref="B497:AH497"/>
    <mergeCell ref="B794:Y794"/>
    <mergeCell ref="B796:Y796"/>
    <mergeCell ref="B797:Y797"/>
    <mergeCell ref="B798:Y798"/>
    <mergeCell ref="B799:Y799"/>
    <mergeCell ref="B759:AD759"/>
    <mergeCell ref="AE759:AH759"/>
    <mergeCell ref="B760:AH760"/>
    <mergeCell ref="Z785:AD788"/>
    <mergeCell ref="B789:Y789"/>
    <mergeCell ref="B795:Y795"/>
    <mergeCell ref="B793:Y793"/>
    <mergeCell ref="B757:AD757"/>
    <mergeCell ref="AE757:AF757"/>
    <mergeCell ref="AG757:AH757"/>
    <mergeCell ref="B758:AD758"/>
    <mergeCell ref="AE758:AF758"/>
    <mergeCell ref="AG758:AH758"/>
    <mergeCell ref="C755:AD755"/>
    <mergeCell ref="AE755:AF755"/>
    <mergeCell ref="AG755:AH755"/>
    <mergeCell ref="C756:AD756"/>
    <mergeCell ref="AE756:AF756"/>
    <mergeCell ref="AG756:AH756"/>
    <mergeCell ref="C753:AD753"/>
    <mergeCell ref="AE753:AF753"/>
    <mergeCell ref="AG753:AH753"/>
    <mergeCell ref="C754:AD754"/>
    <mergeCell ref="AE754:AF754"/>
    <mergeCell ref="AG754:AH754"/>
    <mergeCell ref="C751:AD751"/>
    <mergeCell ref="AE751:AF751"/>
    <mergeCell ref="AG751:AH751"/>
    <mergeCell ref="C752:AD752"/>
    <mergeCell ref="AE752:AF752"/>
    <mergeCell ref="AG752:AH752"/>
    <mergeCell ref="C749:AD749"/>
    <mergeCell ref="AE749:AF749"/>
    <mergeCell ref="AG749:AH749"/>
    <mergeCell ref="C750:AD750"/>
    <mergeCell ref="AE750:AF750"/>
    <mergeCell ref="AG750:AH750"/>
    <mergeCell ref="C747:AD747"/>
    <mergeCell ref="AE747:AF747"/>
    <mergeCell ref="AG747:AH747"/>
    <mergeCell ref="C748:AD748"/>
    <mergeCell ref="AE748:AF748"/>
    <mergeCell ref="AG748:AH748"/>
    <mergeCell ref="C745:AD745"/>
    <mergeCell ref="AE745:AF745"/>
    <mergeCell ref="AG745:AH745"/>
    <mergeCell ref="C746:AD746"/>
    <mergeCell ref="AE746:AF746"/>
    <mergeCell ref="AG746:AH746"/>
    <mergeCell ref="B741:AD741"/>
    <mergeCell ref="AE741:AF741"/>
    <mergeCell ref="AG741:AH741"/>
    <mergeCell ref="B742:AD742"/>
    <mergeCell ref="AE742:AH742"/>
    <mergeCell ref="B744:AH744"/>
    <mergeCell ref="C739:AD739"/>
    <mergeCell ref="AE739:AF739"/>
    <mergeCell ref="AG739:AH739"/>
    <mergeCell ref="B740:AD740"/>
    <mergeCell ref="AE740:AF740"/>
    <mergeCell ref="AG740:AH740"/>
    <mergeCell ref="C737:AD737"/>
    <mergeCell ref="AE737:AF737"/>
    <mergeCell ref="AG737:AH737"/>
    <mergeCell ref="C738:AD738"/>
    <mergeCell ref="AE738:AF738"/>
    <mergeCell ref="AG738:AH738"/>
    <mergeCell ref="C735:AD735"/>
    <mergeCell ref="AE735:AF735"/>
    <mergeCell ref="AG735:AH735"/>
    <mergeCell ref="C736:AD736"/>
    <mergeCell ref="AE736:AF736"/>
    <mergeCell ref="AG736:AH736"/>
    <mergeCell ref="C733:AD733"/>
    <mergeCell ref="AE733:AF733"/>
    <mergeCell ref="AG733:AH733"/>
    <mergeCell ref="C734:AD734"/>
    <mergeCell ref="AE734:AF734"/>
    <mergeCell ref="AG734:AH734"/>
    <mergeCell ref="C731:AD731"/>
    <mergeCell ref="AE731:AF731"/>
    <mergeCell ref="AG731:AH731"/>
    <mergeCell ref="C732:AD732"/>
    <mergeCell ref="AE732:AF732"/>
    <mergeCell ref="AG732:AH732"/>
    <mergeCell ref="B727:AH727"/>
    <mergeCell ref="B728:AH728"/>
    <mergeCell ref="B729:AH729"/>
    <mergeCell ref="C730:AD730"/>
    <mergeCell ref="AE730:AF730"/>
    <mergeCell ref="AG730:AH730"/>
    <mergeCell ref="B701:AD701"/>
    <mergeCell ref="AE701:AH701"/>
    <mergeCell ref="B702:AH702"/>
    <mergeCell ref="B703:AH703"/>
    <mergeCell ref="B724:B725"/>
    <mergeCell ref="C724:AD724"/>
    <mergeCell ref="AE724:AH725"/>
    <mergeCell ref="C725:AD725"/>
    <mergeCell ref="C726:AD726"/>
    <mergeCell ref="AE726:AH726"/>
    <mergeCell ref="B699:AD699"/>
    <mergeCell ref="AE699:AF699"/>
    <mergeCell ref="AG699:AH699"/>
    <mergeCell ref="B700:AD700"/>
    <mergeCell ref="AE700:AF700"/>
    <mergeCell ref="AG700:AH700"/>
    <mergeCell ref="C698:AD698"/>
    <mergeCell ref="AE698:AF698"/>
    <mergeCell ref="AG698:AH698"/>
    <mergeCell ref="C695:AD695"/>
    <mergeCell ref="AE695:AF695"/>
    <mergeCell ref="AG695:AH695"/>
    <mergeCell ref="C696:AD696"/>
    <mergeCell ref="AE696:AF696"/>
    <mergeCell ref="AG696:AH696"/>
    <mergeCell ref="B693:AD693"/>
    <mergeCell ref="AE693:AF693"/>
    <mergeCell ref="AG693:AH693"/>
    <mergeCell ref="C694:AD694"/>
    <mergeCell ref="AE694:AF694"/>
    <mergeCell ref="AG694:AH694"/>
    <mergeCell ref="C692:AD692"/>
    <mergeCell ref="AE692:AF692"/>
    <mergeCell ref="AG692:AH692"/>
    <mergeCell ref="C689:AD689"/>
    <mergeCell ref="AE689:AF689"/>
    <mergeCell ref="AG689:AH689"/>
    <mergeCell ref="B690:AD690"/>
    <mergeCell ref="AE690:AF690"/>
    <mergeCell ref="AG690:AH690"/>
    <mergeCell ref="C687:AD687"/>
    <mergeCell ref="AE687:AF687"/>
    <mergeCell ref="AG687:AH687"/>
    <mergeCell ref="C688:AD688"/>
    <mergeCell ref="AE688:AF688"/>
    <mergeCell ref="AG688:AH688"/>
    <mergeCell ref="C697:AD697"/>
    <mergeCell ref="AE697:AF697"/>
    <mergeCell ref="AG697:AH697"/>
    <mergeCell ref="B682:AD682"/>
    <mergeCell ref="AE682:AF682"/>
    <mergeCell ref="AG682:AH682"/>
    <mergeCell ref="B683:AD683"/>
    <mergeCell ref="C684:AD684"/>
    <mergeCell ref="AE684:AF684"/>
    <mergeCell ref="AG684:AH684"/>
    <mergeCell ref="AE676:AH676"/>
    <mergeCell ref="B677:AH677"/>
    <mergeCell ref="B678:AH678"/>
    <mergeCell ref="B679:AH679"/>
    <mergeCell ref="B680:AH680"/>
    <mergeCell ref="C681:AD681"/>
    <mergeCell ref="AE681:AH681"/>
    <mergeCell ref="C691:AD691"/>
    <mergeCell ref="AE691:AF691"/>
    <mergeCell ref="AG691:AH691"/>
    <mergeCell ref="B669:AD669"/>
    <mergeCell ref="AE669:AH669"/>
    <mergeCell ref="B670:AH670"/>
    <mergeCell ref="B667:AD667"/>
    <mergeCell ref="B668:AD668"/>
    <mergeCell ref="B673:B676"/>
    <mergeCell ref="C673:AD674"/>
    <mergeCell ref="AE673:AH675"/>
    <mergeCell ref="C675:AD675"/>
    <mergeCell ref="C676:AD676"/>
    <mergeCell ref="AE667:AF667"/>
    <mergeCell ref="AG667:AH667"/>
    <mergeCell ref="AE668:AF668"/>
    <mergeCell ref="AG668:AH668"/>
    <mergeCell ref="B790:Y790"/>
    <mergeCell ref="B792:Y792"/>
    <mergeCell ref="B791:Y791"/>
    <mergeCell ref="B787:Y787"/>
    <mergeCell ref="B788:Y788"/>
    <mergeCell ref="B783:Y783"/>
    <mergeCell ref="B771:Y771"/>
    <mergeCell ref="Z771:AH771"/>
    <mergeCell ref="B773:Y773"/>
    <mergeCell ref="AF779:AF780"/>
    <mergeCell ref="AG779:AG780"/>
    <mergeCell ref="Z781:AE781"/>
    <mergeCell ref="C685:AD685"/>
    <mergeCell ref="AE685:AF685"/>
    <mergeCell ref="AG685:AH685"/>
    <mergeCell ref="C686:AD686"/>
    <mergeCell ref="AE686:AF686"/>
    <mergeCell ref="AG686:AH686"/>
    <mergeCell ref="C665:AD665"/>
    <mergeCell ref="AE665:AF665"/>
    <mergeCell ref="AG665:AH665"/>
    <mergeCell ref="C666:AD666"/>
    <mergeCell ref="AE666:AF666"/>
    <mergeCell ref="AG666:AH666"/>
    <mergeCell ref="C663:AD663"/>
    <mergeCell ref="AE663:AF663"/>
    <mergeCell ref="AG663:AH663"/>
    <mergeCell ref="C664:AD664"/>
    <mergeCell ref="AE664:AF664"/>
    <mergeCell ref="AG664:AH664"/>
    <mergeCell ref="C661:AD661"/>
    <mergeCell ref="AE661:AF661"/>
    <mergeCell ref="AG661:AH661"/>
    <mergeCell ref="C662:AD662"/>
    <mergeCell ref="AE662:AF662"/>
    <mergeCell ref="AG662:AH662"/>
    <mergeCell ref="C659:AD659"/>
    <mergeCell ref="AE659:AF659"/>
    <mergeCell ref="AG659:AH659"/>
    <mergeCell ref="C660:AD660"/>
    <mergeCell ref="AE660:AF660"/>
    <mergeCell ref="AG660:AH660"/>
    <mergeCell ref="C657:AD657"/>
    <mergeCell ref="AE657:AF657"/>
    <mergeCell ref="AG657:AH657"/>
    <mergeCell ref="C658:AD658"/>
    <mergeCell ref="AE658:AF658"/>
    <mergeCell ref="AG658:AH658"/>
    <mergeCell ref="C655:AD655"/>
    <mergeCell ref="AE655:AF655"/>
    <mergeCell ref="AG655:AH655"/>
    <mergeCell ref="C656:AD656"/>
    <mergeCell ref="AE656:AF656"/>
    <mergeCell ref="AG656:AH656"/>
    <mergeCell ref="C653:AD653"/>
    <mergeCell ref="AE653:AF653"/>
    <mergeCell ref="AG653:AH653"/>
    <mergeCell ref="C654:AD654"/>
    <mergeCell ref="AE654:AF654"/>
    <mergeCell ref="AG654:AH654"/>
    <mergeCell ref="C651:AD651"/>
    <mergeCell ref="AE651:AF651"/>
    <mergeCell ref="AG651:AH651"/>
    <mergeCell ref="C652:AD652"/>
    <mergeCell ref="AE652:AF652"/>
    <mergeCell ref="AG652:AH652"/>
    <mergeCell ref="C649:AD649"/>
    <mergeCell ref="AE649:AF649"/>
    <mergeCell ref="AG649:AH649"/>
    <mergeCell ref="C650:AD650"/>
    <mergeCell ref="AE650:AF650"/>
    <mergeCell ref="AG650:AH650"/>
    <mergeCell ref="C647:AD647"/>
    <mergeCell ref="AE647:AF647"/>
    <mergeCell ref="AG647:AH647"/>
    <mergeCell ref="C648:AD648"/>
    <mergeCell ref="AE648:AF648"/>
    <mergeCell ref="AG648:AH648"/>
    <mergeCell ref="C645:AD645"/>
    <mergeCell ref="AE645:AF645"/>
    <mergeCell ref="AG645:AH645"/>
    <mergeCell ref="C646:AD646"/>
    <mergeCell ref="AE646:AF646"/>
    <mergeCell ref="AG646:AH646"/>
    <mergeCell ref="C643:AD643"/>
    <mergeCell ref="AE643:AF643"/>
    <mergeCell ref="AG643:AH643"/>
    <mergeCell ref="C644:AD644"/>
    <mergeCell ref="AE644:AF644"/>
    <mergeCell ref="AG644:AH644"/>
    <mergeCell ref="C641:AD641"/>
    <mergeCell ref="AE641:AF641"/>
    <mergeCell ref="AG641:AH641"/>
    <mergeCell ref="C642:AD642"/>
    <mergeCell ref="AE642:AF642"/>
    <mergeCell ref="AG642:AH642"/>
    <mergeCell ref="C639:AD639"/>
    <mergeCell ref="AE639:AF639"/>
    <mergeCell ref="AG639:AH639"/>
    <mergeCell ref="C640:AD640"/>
    <mergeCell ref="AE640:AF640"/>
    <mergeCell ref="AG640:AH640"/>
    <mergeCell ref="C637:AD637"/>
    <mergeCell ref="AE637:AF637"/>
    <mergeCell ref="AG637:AH637"/>
    <mergeCell ref="C638:AD638"/>
    <mergeCell ref="AE638:AF638"/>
    <mergeCell ref="AG638:AH638"/>
    <mergeCell ref="C635:AD635"/>
    <mergeCell ref="AE635:AF635"/>
    <mergeCell ref="AG635:AH635"/>
    <mergeCell ref="C636:AD636"/>
    <mergeCell ref="AE636:AF636"/>
    <mergeCell ref="AG636:AH636"/>
    <mergeCell ref="C633:AD633"/>
    <mergeCell ref="AE633:AF633"/>
    <mergeCell ref="AG633:AH633"/>
    <mergeCell ref="C634:AD634"/>
    <mergeCell ref="AE634:AF634"/>
    <mergeCell ref="AG634:AH634"/>
    <mergeCell ref="C631:AD631"/>
    <mergeCell ref="AE631:AF631"/>
    <mergeCell ref="AG631:AH631"/>
    <mergeCell ref="C632:AD632"/>
    <mergeCell ref="AE632:AF632"/>
    <mergeCell ref="AG632:AH632"/>
    <mergeCell ref="C627:AD627"/>
    <mergeCell ref="AE627:AH627"/>
    <mergeCell ref="C628:AH628"/>
    <mergeCell ref="A629:AI629"/>
    <mergeCell ref="C630:AD630"/>
    <mergeCell ref="AE630:AF630"/>
    <mergeCell ref="AG630:AH630"/>
    <mergeCell ref="B596:X597"/>
    <mergeCell ref="Y596:AD597"/>
    <mergeCell ref="AE596:AH596"/>
    <mergeCell ref="AE597:AH597"/>
    <mergeCell ref="C625:AD625"/>
    <mergeCell ref="AE625:AH626"/>
    <mergeCell ref="C626:AD626"/>
    <mergeCell ref="B594:X594"/>
    <mergeCell ref="Y594:AD594"/>
    <mergeCell ref="AE594:AH594"/>
    <mergeCell ref="B595:X595"/>
    <mergeCell ref="Y595:AD595"/>
    <mergeCell ref="AE595:AH595"/>
    <mergeCell ref="B592:X592"/>
    <mergeCell ref="Y592:AD592"/>
    <mergeCell ref="AE592:AF592"/>
    <mergeCell ref="AG592:AH592"/>
    <mergeCell ref="B593:X593"/>
    <mergeCell ref="Y593:AD593"/>
    <mergeCell ref="AE593:AF593"/>
    <mergeCell ref="AG593:AH593"/>
    <mergeCell ref="B590:X590"/>
    <mergeCell ref="Y590:AD590"/>
    <mergeCell ref="AE590:AF590"/>
    <mergeCell ref="AG590:AH590"/>
    <mergeCell ref="B591:X591"/>
    <mergeCell ref="Y591:AD591"/>
    <mergeCell ref="AE591:AF591"/>
    <mergeCell ref="AG591:AH591"/>
    <mergeCell ref="Y588:AD588"/>
    <mergeCell ref="AE588:AF588"/>
    <mergeCell ref="AG588:AH588"/>
    <mergeCell ref="B589:X589"/>
    <mergeCell ref="Y589:AD589"/>
    <mergeCell ref="AE589:AF589"/>
    <mergeCell ref="AG589:AH589"/>
    <mergeCell ref="Y586:AD586"/>
    <mergeCell ref="AE586:AF586"/>
    <mergeCell ref="AG586:AH586"/>
    <mergeCell ref="Y587:AD587"/>
    <mergeCell ref="AE587:AF587"/>
    <mergeCell ref="AG587:AH587"/>
    <mergeCell ref="B584:X584"/>
    <mergeCell ref="Y584:AD584"/>
    <mergeCell ref="AE584:AF584"/>
    <mergeCell ref="AG584:AH584"/>
    <mergeCell ref="B585:X585"/>
    <mergeCell ref="Y585:AD585"/>
    <mergeCell ref="AE585:AF585"/>
    <mergeCell ref="AG585:AH585"/>
    <mergeCell ref="B582:X582"/>
    <mergeCell ref="B583:X583"/>
    <mergeCell ref="Y583:AD583"/>
    <mergeCell ref="AE583:AF583"/>
    <mergeCell ref="AG583:AH583"/>
    <mergeCell ref="Y582:AH582"/>
    <mergeCell ref="B586:X586"/>
    <mergeCell ref="B587:X588"/>
    <mergeCell ref="B580:X580"/>
    <mergeCell ref="Y580:AD580"/>
    <mergeCell ref="AG580:AH580"/>
    <mergeCell ref="B581:X581"/>
    <mergeCell ref="B578:X578"/>
    <mergeCell ref="B579:X579"/>
    <mergeCell ref="Y579:AD579"/>
    <mergeCell ref="AG579:AH579"/>
    <mergeCell ref="B576:X576"/>
    <mergeCell ref="Y576:AD576"/>
    <mergeCell ref="AE576:AF576"/>
    <mergeCell ref="AG576:AH576"/>
    <mergeCell ref="B577:X577"/>
    <mergeCell ref="Y578:AE578"/>
    <mergeCell ref="AF578:AH578"/>
    <mergeCell ref="AE579:AF580"/>
    <mergeCell ref="Y581:AD581"/>
    <mergeCell ref="AE581:AF581"/>
    <mergeCell ref="AG581:AH581"/>
    <mergeCell ref="B574:X574"/>
    <mergeCell ref="Y574:AD574"/>
    <mergeCell ref="AE574:AF574"/>
    <mergeCell ref="AG574:AH574"/>
    <mergeCell ref="B575:X575"/>
    <mergeCell ref="Y575:AD575"/>
    <mergeCell ref="AE575:AF575"/>
    <mergeCell ref="AG575:AH575"/>
    <mergeCell ref="B572:X572"/>
    <mergeCell ref="Y572:AD572"/>
    <mergeCell ref="AE572:AF572"/>
    <mergeCell ref="AG572:AH572"/>
    <mergeCell ref="B570:X570"/>
    <mergeCell ref="Y570:AD570"/>
    <mergeCell ref="AE570:AF570"/>
    <mergeCell ref="AG570:AH570"/>
    <mergeCell ref="B571:X571"/>
    <mergeCell ref="Y571:AD571"/>
    <mergeCell ref="AE571:AF571"/>
    <mergeCell ref="AG571:AH571"/>
    <mergeCell ref="B568:X568"/>
    <mergeCell ref="Y568:AD568"/>
    <mergeCell ref="AE568:AF568"/>
    <mergeCell ref="AG568:AH568"/>
    <mergeCell ref="B569:X569"/>
    <mergeCell ref="Y569:AD569"/>
    <mergeCell ref="AE569:AF569"/>
    <mergeCell ref="AG569:AH569"/>
    <mergeCell ref="B566:X566"/>
    <mergeCell ref="Y566:AD566"/>
    <mergeCell ref="AE566:AF566"/>
    <mergeCell ref="AG566:AH566"/>
    <mergeCell ref="B567:X567"/>
    <mergeCell ref="Y567:AD567"/>
    <mergeCell ref="AE567:AF567"/>
    <mergeCell ref="AG567:AH567"/>
    <mergeCell ref="B564:X564"/>
    <mergeCell ref="Y564:AD564"/>
    <mergeCell ref="AE564:AF564"/>
    <mergeCell ref="AG564:AH564"/>
    <mergeCell ref="B565:X565"/>
    <mergeCell ref="Y565:AD565"/>
    <mergeCell ref="AE565:AF565"/>
    <mergeCell ref="AG565:AH565"/>
    <mergeCell ref="B562:X562"/>
    <mergeCell ref="Y562:AD562"/>
    <mergeCell ref="AE562:AF562"/>
    <mergeCell ref="AG562:AH562"/>
    <mergeCell ref="B563:X563"/>
    <mergeCell ref="Y563:AD563"/>
    <mergeCell ref="AE563:AF563"/>
    <mergeCell ref="AG563:AH563"/>
    <mergeCell ref="B560:X560"/>
    <mergeCell ref="Y560:AD560"/>
    <mergeCell ref="AE560:AF560"/>
    <mergeCell ref="AG560:AH560"/>
    <mergeCell ref="B561:X561"/>
    <mergeCell ref="Y561:AD561"/>
    <mergeCell ref="AE561:AF561"/>
    <mergeCell ref="AG561:AH561"/>
    <mergeCell ref="B558:X558"/>
    <mergeCell ref="Y558:AD558"/>
    <mergeCell ref="AE558:AF558"/>
    <mergeCell ref="AG558:AH558"/>
    <mergeCell ref="B559:X559"/>
    <mergeCell ref="Y559:AD559"/>
    <mergeCell ref="AE559:AF559"/>
    <mergeCell ref="AG559:AH559"/>
    <mergeCell ref="B556:X556"/>
    <mergeCell ref="Y556:AD556"/>
    <mergeCell ref="AE556:AF556"/>
    <mergeCell ref="AG556:AH556"/>
    <mergeCell ref="B557:X557"/>
    <mergeCell ref="Y557:AD557"/>
    <mergeCell ref="AE557:AF557"/>
    <mergeCell ref="AG557:AH557"/>
    <mergeCell ref="B554:X554"/>
    <mergeCell ref="Y554:AD554"/>
    <mergeCell ref="AE554:AF554"/>
    <mergeCell ref="AG554:AH554"/>
    <mergeCell ref="B555:X555"/>
    <mergeCell ref="Y555:AD555"/>
    <mergeCell ref="AE555:AF555"/>
    <mergeCell ref="AG555:AH555"/>
    <mergeCell ref="B552:S552"/>
    <mergeCell ref="T552:X552"/>
    <mergeCell ref="Y552:AH552"/>
    <mergeCell ref="B553:S553"/>
    <mergeCell ref="T553:X553"/>
    <mergeCell ref="Y553:AH553"/>
    <mergeCell ref="B550:X550"/>
    <mergeCell ref="Y550:AD550"/>
    <mergeCell ref="AE550:AF550"/>
    <mergeCell ref="AG550:AH550"/>
    <mergeCell ref="B551:X551"/>
    <mergeCell ref="Y551:AD551"/>
    <mergeCell ref="AE551:AF551"/>
    <mergeCell ref="AG551:AH551"/>
    <mergeCell ref="B548:X548"/>
    <mergeCell ref="Y548:AD548"/>
    <mergeCell ref="AE548:AF548"/>
    <mergeCell ref="AG548:AH548"/>
    <mergeCell ref="B549:X549"/>
    <mergeCell ref="Y549:AD549"/>
    <mergeCell ref="AE549:AF549"/>
    <mergeCell ref="AG549:AH549"/>
    <mergeCell ref="B546:X546"/>
    <mergeCell ref="Y546:AD546"/>
    <mergeCell ref="AE546:AF546"/>
    <mergeCell ref="AG546:AH546"/>
    <mergeCell ref="B547:X547"/>
    <mergeCell ref="Y547:AD547"/>
    <mergeCell ref="AE547:AF547"/>
    <mergeCell ref="AG547:AH547"/>
    <mergeCell ref="B544:X544"/>
    <mergeCell ref="Y544:AD544"/>
    <mergeCell ref="AE544:AF544"/>
    <mergeCell ref="AG544:AH544"/>
    <mergeCell ref="B545:X545"/>
    <mergeCell ref="Y545:AD545"/>
    <mergeCell ref="AE545:AF545"/>
    <mergeCell ref="AG545:AH545"/>
    <mergeCell ref="B542:X542"/>
    <mergeCell ref="Y542:AD542"/>
    <mergeCell ref="AE542:AF542"/>
    <mergeCell ref="AG542:AH542"/>
    <mergeCell ref="B543:X543"/>
    <mergeCell ref="Y543:AD543"/>
    <mergeCell ref="AE543:AF543"/>
    <mergeCell ref="AG543:AH543"/>
    <mergeCell ref="B540:X540"/>
    <mergeCell ref="Y540:AD540"/>
    <mergeCell ref="AE540:AF540"/>
    <mergeCell ref="AG540:AH540"/>
    <mergeCell ref="B541:X541"/>
    <mergeCell ref="Y541:AD541"/>
    <mergeCell ref="AE541:AF541"/>
    <mergeCell ref="AG541:AH541"/>
    <mergeCell ref="B538:X538"/>
    <mergeCell ref="Y538:AD538"/>
    <mergeCell ref="AE538:AF538"/>
    <mergeCell ref="AG538:AH538"/>
    <mergeCell ref="B539:X539"/>
    <mergeCell ref="Y539:AD539"/>
    <mergeCell ref="AE539:AF539"/>
    <mergeCell ref="AG539:AH539"/>
    <mergeCell ref="B536:X536"/>
    <mergeCell ref="Y536:AD536"/>
    <mergeCell ref="AE536:AF536"/>
    <mergeCell ref="AG536:AH536"/>
    <mergeCell ref="B537:X537"/>
    <mergeCell ref="Y537:AD537"/>
    <mergeCell ref="AE537:AF537"/>
    <mergeCell ref="AG537:AH537"/>
    <mergeCell ref="B534:X534"/>
    <mergeCell ref="Y534:AD534"/>
    <mergeCell ref="AE534:AF534"/>
    <mergeCell ref="AG534:AH534"/>
    <mergeCell ref="B535:X535"/>
    <mergeCell ref="Y535:AD535"/>
    <mergeCell ref="AE535:AF535"/>
    <mergeCell ref="AG535:AH535"/>
    <mergeCell ref="B532:X532"/>
    <mergeCell ref="Y532:AD532"/>
    <mergeCell ref="AE532:AF532"/>
    <mergeCell ref="AG532:AH532"/>
    <mergeCell ref="B533:X533"/>
    <mergeCell ref="Y533:AD533"/>
    <mergeCell ref="AE533:AF533"/>
    <mergeCell ref="AG533:AH533"/>
    <mergeCell ref="B530:X530"/>
    <mergeCell ref="Y530:AD530"/>
    <mergeCell ref="AE530:AF530"/>
    <mergeCell ref="AG530:AH530"/>
    <mergeCell ref="B531:X531"/>
    <mergeCell ref="Y531:AD531"/>
    <mergeCell ref="AE531:AF531"/>
    <mergeCell ref="AG531:AH531"/>
    <mergeCell ref="B528:X528"/>
    <mergeCell ref="Y528:AD528"/>
    <mergeCell ref="AE528:AF528"/>
    <mergeCell ref="AG528:AH528"/>
    <mergeCell ref="B529:X529"/>
    <mergeCell ref="Y529:AD529"/>
    <mergeCell ref="AE529:AF529"/>
    <mergeCell ref="AG529:AH529"/>
    <mergeCell ref="B527:X527"/>
    <mergeCell ref="Y527:AD527"/>
    <mergeCell ref="AE527:AF527"/>
    <mergeCell ref="AG527:AH527"/>
    <mergeCell ref="B524:X524"/>
    <mergeCell ref="Y524:AD524"/>
    <mergeCell ref="AE524:AF524"/>
    <mergeCell ref="AG524:AH524"/>
    <mergeCell ref="B525:X525"/>
    <mergeCell ref="Y525:AD525"/>
    <mergeCell ref="AE525:AF525"/>
    <mergeCell ref="AG525:AH525"/>
    <mergeCell ref="B522:X522"/>
    <mergeCell ref="Y522:AD522"/>
    <mergeCell ref="AE522:AF522"/>
    <mergeCell ref="AG522:AH522"/>
    <mergeCell ref="B523:X523"/>
    <mergeCell ref="Y523:AD523"/>
    <mergeCell ref="AE523:AF523"/>
    <mergeCell ref="AG523:AH523"/>
    <mergeCell ref="B518:X518"/>
    <mergeCell ref="Y518:AD518"/>
    <mergeCell ref="AE518:AF518"/>
    <mergeCell ref="AG518:AH518"/>
    <mergeCell ref="B519:X519"/>
    <mergeCell ref="Y519:AD519"/>
    <mergeCell ref="AE519:AF519"/>
    <mergeCell ref="AG519:AH519"/>
    <mergeCell ref="N515:T515"/>
    <mergeCell ref="AE515:AF515"/>
    <mergeCell ref="AG515:AH516"/>
    <mergeCell ref="B516:U516"/>
    <mergeCell ref="AE516:AF516"/>
    <mergeCell ref="B517:AH517"/>
    <mergeCell ref="B526:X526"/>
    <mergeCell ref="Y526:AD526"/>
    <mergeCell ref="AE526:AF526"/>
    <mergeCell ref="AG526:AH526"/>
    <mergeCell ref="AE521:AF521"/>
    <mergeCell ref="AG521:AH521"/>
    <mergeCell ref="F74:Q74"/>
    <mergeCell ref="E150:K150"/>
    <mergeCell ref="D152:M152"/>
    <mergeCell ref="N152:AC152"/>
    <mergeCell ref="D154:K154"/>
    <mergeCell ref="D153:K153"/>
    <mergeCell ref="R154:AD154"/>
    <mergeCell ref="R153:AD153"/>
    <mergeCell ref="B89:D89"/>
    <mergeCell ref="Q113:W113"/>
    <mergeCell ref="AE464:AH464"/>
    <mergeCell ref="C466:AD466"/>
    <mergeCell ref="B444:AD444"/>
    <mergeCell ref="AE437:AF437"/>
    <mergeCell ref="AG437:AH437"/>
    <mergeCell ref="B437:AD437"/>
    <mergeCell ref="C438:AD438"/>
    <mergeCell ref="AE438:AF438"/>
    <mergeCell ref="AG438:AH438"/>
    <mergeCell ref="C435:AD435"/>
    <mergeCell ref="AE442:AF442"/>
    <mergeCell ref="AG442:AH442"/>
    <mergeCell ref="AE443:AF443"/>
    <mergeCell ref="AE462:AH463"/>
    <mergeCell ref="C463:AD463"/>
    <mergeCell ref="B462:B463"/>
    <mergeCell ref="AG436:AH436"/>
    <mergeCell ref="C433:AD433"/>
    <mergeCell ref="AE433:AF433"/>
    <mergeCell ref="AG433:AH433"/>
    <mergeCell ref="AE434:AF434"/>
    <mergeCell ref="AG434:AH434"/>
    <mergeCell ref="B784:Y784"/>
    <mergeCell ref="B785:Y785"/>
    <mergeCell ref="AA1018:AC1018"/>
    <mergeCell ref="AA1019:AC1019"/>
    <mergeCell ref="B1021:AH1021"/>
    <mergeCell ref="Z823:AD824"/>
    <mergeCell ref="AG823:AG824"/>
    <mergeCell ref="Z814:AD814"/>
    <mergeCell ref="AF1007:AH1007"/>
    <mergeCell ref="AB826:AC826"/>
    <mergeCell ref="B808:Y808"/>
    <mergeCell ref="B1018:Z1018"/>
    <mergeCell ref="B1019:Z1019"/>
    <mergeCell ref="B1020:Y1020"/>
    <mergeCell ref="AH823:AH824"/>
    <mergeCell ref="B1017:Z1017"/>
    <mergeCell ref="AA1016:AC1016"/>
    <mergeCell ref="AA1017:AC1017"/>
    <mergeCell ref="B786:Y786"/>
    <mergeCell ref="B815:Y815"/>
    <mergeCell ref="Z815:AD815"/>
    <mergeCell ref="AG801:AG803"/>
    <mergeCell ref="AE957:AH957"/>
    <mergeCell ref="R957:AD957"/>
    <mergeCell ref="R958:AD958"/>
    <mergeCell ref="AE958:AH958"/>
    <mergeCell ref="B959:Q960"/>
    <mergeCell ref="R959:AD960"/>
    <mergeCell ref="AE959:AH960"/>
    <mergeCell ref="B961:Q962"/>
    <mergeCell ref="R961:U962"/>
    <mergeCell ref="V961:AD962"/>
    <mergeCell ref="B1075:AH1075"/>
    <mergeCell ref="B1076:D1076"/>
    <mergeCell ref="E1076:AE1076"/>
    <mergeCell ref="C1078:AH1078"/>
    <mergeCell ref="B1077:AH1077"/>
    <mergeCell ref="B1069:AH1069"/>
    <mergeCell ref="C1070:M1070"/>
    <mergeCell ref="N1070:AH1070"/>
    <mergeCell ref="B1071:AH1071"/>
    <mergeCell ref="B1068:M1068"/>
    <mergeCell ref="B1067:AH1067"/>
    <mergeCell ref="N1068:AH1068"/>
    <mergeCell ref="A1079:AI1084"/>
    <mergeCell ref="B1072:AH1072"/>
    <mergeCell ref="B1073:AH1073"/>
    <mergeCell ref="B1074:D1074"/>
    <mergeCell ref="E1074:AA1074"/>
    <mergeCell ref="AB1074:AF1074"/>
    <mergeCell ref="AG1074:AH1074"/>
    <mergeCell ref="AF1002:AH1004"/>
    <mergeCell ref="B994:AH994"/>
    <mergeCell ref="B896:AH896"/>
    <mergeCell ref="B897:AH897"/>
    <mergeCell ref="B898:AH898"/>
    <mergeCell ref="D899:AH899"/>
    <mergeCell ref="B1064:C1064"/>
    <mergeCell ref="B1063:AH1063"/>
    <mergeCell ref="D1064:AH1064"/>
    <mergeCell ref="B1065:AH1065"/>
    <mergeCell ref="B1066:D1066"/>
    <mergeCell ref="E1066:AH1066"/>
    <mergeCell ref="B1057:AH1057"/>
    <mergeCell ref="M1058:AH1058"/>
    <mergeCell ref="AG1060:AH1060"/>
    <mergeCell ref="B1059:AH1059"/>
    <mergeCell ref="B1061:AH1061"/>
    <mergeCell ref="C1062:AH1062"/>
    <mergeCell ref="B1053:AH1053"/>
    <mergeCell ref="B1054:AB1054"/>
    <mergeCell ref="AC1054:AH1054"/>
    <mergeCell ref="B1055:AH1055"/>
    <mergeCell ref="C1056:AH1056"/>
    <mergeCell ref="B965:AH966"/>
    <mergeCell ref="B968:Q968"/>
    <mergeCell ref="R968:U968"/>
    <mergeCell ref="V968:AD968"/>
    <mergeCell ref="AF968:AH968"/>
    <mergeCell ref="B967:Q967"/>
    <mergeCell ref="R967:U967"/>
    <mergeCell ref="V967:AD967"/>
    <mergeCell ref="AF967:AH967"/>
    <mergeCell ref="AF996:AH998"/>
    <mergeCell ref="B1011:Z1011"/>
    <mergeCell ref="B1010:AH1010"/>
    <mergeCell ref="AA1007:AC1007"/>
    <mergeCell ref="AF995:AH995"/>
    <mergeCell ref="B970:AH970"/>
    <mergeCell ref="AH801:AH803"/>
    <mergeCell ref="B1013:Z1013"/>
    <mergeCell ref="AA1013:AC1013"/>
    <mergeCell ref="AF1011:AH1011"/>
    <mergeCell ref="AF1012:AH1012"/>
    <mergeCell ref="AF1013:AH1013"/>
    <mergeCell ref="Z821:AD821"/>
    <mergeCell ref="Z816:AD816"/>
    <mergeCell ref="B1008:Z1008"/>
    <mergeCell ref="B1009:Z1009"/>
    <mergeCell ref="AA1008:AC1008"/>
    <mergeCell ref="AA1009:AC1009"/>
    <mergeCell ref="B1012:Z1012"/>
    <mergeCell ref="AA1012:AC1012"/>
    <mergeCell ref="AA1011:AE1011"/>
    <mergeCell ref="B822:Y822"/>
    <mergeCell ref="Z822:AD822"/>
    <mergeCell ref="B823:Y824"/>
    <mergeCell ref="B969:AH969"/>
    <mergeCell ref="AF1006:AH1006"/>
    <mergeCell ref="B830:Y830"/>
    <mergeCell ref="B831:Y831"/>
    <mergeCell ref="B906:AH906"/>
    <mergeCell ref="B908:AH908"/>
    <mergeCell ref="B910:AH911"/>
    <mergeCell ref="B912:AH912"/>
    <mergeCell ref="AE956:AH956"/>
    <mergeCell ref="AF1025:AH1025"/>
    <mergeCell ref="AF923:AG923"/>
    <mergeCell ref="AF1023:AH1023"/>
    <mergeCell ref="B1024:Z1024"/>
    <mergeCell ref="AF1024:AH1024"/>
    <mergeCell ref="B1035:AH1035"/>
    <mergeCell ref="B1034:AH1034"/>
    <mergeCell ref="B1027:AH1027"/>
    <mergeCell ref="B1007:Z1007"/>
    <mergeCell ref="B996:Z998"/>
    <mergeCell ref="AF999:AH1001"/>
    <mergeCell ref="B1015:Z1015"/>
    <mergeCell ref="AA1015:AE1015"/>
    <mergeCell ref="AF1008:AH1008"/>
    <mergeCell ref="AF1009:AH1009"/>
    <mergeCell ref="AF1022:AH1022"/>
    <mergeCell ref="B923:AA923"/>
    <mergeCell ref="AA1026:AE1026"/>
    <mergeCell ref="B1026:Z1026"/>
    <mergeCell ref="AF1026:AH1026"/>
    <mergeCell ref="B1022:Z1022"/>
    <mergeCell ref="AA1022:AE1022"/>
    <mergeCell ref="B953:AH953"/>
    <mergeCell ref="B924:AA925"/>
    <mergeCell ref="AF924:AG925"/>
    <mergeCell ref="B1016:Z1016"/>
    <mergeCell ref="B995:Z995"/>
    <mergeCell ref="AA995:AE995"/>
    <mergeCell ref="B999:Z1001"/>
    <mergeCell ref="B1002:Z1004"/>
    <mergeCell ref="AF1015:AH1015"/>
    <mergeCell ref="C467:AD467"/>
    <mergeCell ref="B890:AH890"/>
    <mergeCell ref="B891:AH891"/>
    <mergeCell ref="B877:O877"/>
    <mergeCell ref="B878:AA879"/>
    <mergeCell ref="B881:AH884"/>
    <mergeCell ref="B886:Y886"/>
    <mergeCell ref="B828:Y828"/>
    <mergeCell ref="B832:Y832"/>
    <mergeCell ref="B1040:E1040"/>
    <mergeCell ref="F1040:AH1040"/>
    <mergeCell ref="B1039:AH1039"/>
    <mergeCell ref="B1025:Z1025"/>
    <mergeCell ref="B777:AG777"/>
    <mergeCell ref="B774:Q775"/>
    <mergeCell ref="S775:T775"/>
    <mergeCell ref="AE779:AE780"/>
    <mergeCell ref="D900:AH901"/>
    <mergeCell ref="B913:AH913"/>
    <mergeCell ref="B1023:Z1023"/>
    <mergeCell ref="B895:AH895"/>
    <mergeCell ref="D905:AH905"/>
    <mergeCell ref="B902:AH902"/>
    <mergeCell ref="B915:AH915"/>
    <mergeCell ref="B954:Q958"/>
    <mergeCell ref="R954:AD954"/>
    <mergeCell ref="AE954:AH954"/>
    <mergeCell ref="R955:AD955"/>
    <mergeCell ref="AE955:AH955"/>
    <mergeCell ref="R956:AD956"/>
    <mergeCell ref="C478:AD478"/>
    <mergeCell ref="AE478:AF478"/>
    <mergeCell ref="C464:AD464"/>
    <mergeCell ref="C462:AD462"/>
    <mergeCell ref="AG477:AH477"/>
    <mergeCell ref="C470:AD470"/>
    <mergeCell ref="AE470:AF470"/>
    <mergeCell ref="AG470:AH470"/>
    <mergeCell ref="C471:AD471"/>
    <mergeCell ref="AE471:AF471"/>
    <mergeCell ref="AG471:AH471"/>
    <mergeCell ref="C472:AD472"/>
    <mergeCell ref="C473:AD473"/>
    <mergeCell ref="AE473:AF473"/>
    <mergeCell ref="AG473:AH473"/>
    <mergeCell ref="C475:AD475"/>
    <mergeCell ref="AE475:AF475"/>
    <mergeCell ref="AG475:AH475"/>
    <mergeCell ref="B511:X511"/>
    <mergeCell ref="Y511:AH511"/>
    <mergeCell ref="B510:X510"/>
    <mergeCell ref="Y510:AH510"/>
    <mergeCell ref="C485:AD485"/>
    <mergeCell ref="AE485:AF485"/>
    <mergeCell ref="C474:AD474"/>
    <mergeCell ref="AE474:AF474"/>
    <mergeCell ref="AG474:AH474"/>
    <mergeCell ref="AE495:AF495"/>
    <mergeCell ref="B481:AH481"/>
    <mergeCell ref="C482:AD482"/>
    <mergeCell ref="AE482:AF482"/>
    <mergeCell ref="AG482:AH482"/>
    <mergeCell ref="C483:AD483"/>
    <mergeCell ref="AG483:AH483"/>
    <mergeCell ref="B1042:D1042"/>
    <mergeCell ref="F1042:AH1042"/>
    <mergeCell ref="B1041:AH1041"/>
    <mergeCell ref="B1036:AH1036"/>
    <mergeCell ref="B1037:AH1037"/>
    <mergeCell ref="B1038:AH1038"/>
    <mergeCell ref="B781:Y781"/>
    <mergeCell ref="AG781:AH781"/>
    <mergeCell ref="B782:Y782"/>
    <mergeCell ref="AH779:AH780"/>
    <mergeCell ref="B778:AH778"/>
    <mergeCell ref="B779:Y780"/>
    <mergeCell ref="Z779:AD780"/>
    <mergeCell ref="B513:AH513"/>
    <mergeCell ref="Z827:AD827"/>
    <mergeCell ref="B888:AH889"/>
    <mergeCell ref="AE493:AF493"/>
    <mergeCell ref="Z773:AH773"/>
    <mergeCell ref="B512:X512"/>
    <mergeCell ref="Y512:AD512"/>
    <mergeCell ref="AE512:AF512"/>
    <mergeCell ref="AG512:AH512"/>
    <mergeCell ref="B520:X520"/>
    <mergeCell ref="Y520:AD520"/>
    <mergeCell ref="AE520:AF520"/>
    <mergeCell ref="AG520:AH520"/>
    <mergeCell ref="B521:X521"/>
    <mergeCell ref="Y521:AD521"/>
    <mergeCell ref="B514:U514"/>
    <mergeCell ref="AE494:AF494"/>
    <mergeCell ref="AG494:AH494"/>
    <mergeCell ref="C496:AD496"/>
    <mergeCell ref="C439:AD439"/>
    <mergeCell ref="AE439:AF439"/>
    <mergeCell ref="AG439:AH439"/>
    <mergeCell ref="B443:AD443"/>
    <mergeCell ref="C440:AD440"/>
    <mergeCell ref="AE440:AF440"/>
    <mergeCell ref="AG440:AH440"/>
    <mergeCell ref="C441:AD441"/>
    <mergeCell ref="AE441:AF441"/>
    <mergeCell ref="AG441:AH441"/>
    <mergeCell ref="AE466:AF466"/>
    <mergeCell ref="AG466:AH466"/>
    <mergeCell ref="V514:AD516"/>
    <mergeCell ref="AE472:AF472"/>
    <mergeCell ref="AG472:AH472"/>
    <mergeCell ref="C487:AD487"/>
    <mergeCell ref="AE487:AF487"/>
    <mergeCell ref="AG487:AH487"/>
    <mergeCell ref="AE492:AF492"/>
    <mergeCell ref="AG492:AH492"/>
    <mergeCell ref="C493:AD493"/>
    <mergeCell ref="AE467:AF467"/>
    <mergeCell ref="AG467:AH467"/>
    <mergeCell ref="C468:AD468"/>
    <mergeCell ref="AE468:AF468"/>
    <mergeCell ref="AG468:AH468"/>
    <mergeCell ref="C469:AD469"/>
    <mergeCell ref="AE469:AF469"/>
    <mergeCell ref="C477:AD477"/>
    <mergeCell ref="AE477:AF477"/>
    <mergeCell ref="AE484:AF484"/>
    <mergeCell ref="AG493:AH493"/>
    <mergeCell ref="AG402:AH402"/>
    <mergeCell ref="AE430:AF430"/>
    <mergeCell ref="AG430:AH430"/>
    <mergeCell ref="C427:AD427"/>
    <mergeCell ref="AE427:AF427"/>
    <mergeCell ref="AG427:AH427"/>
    <mergeCell ref="C428:AD428"/>
    <mergeCell ref="AE428:AF428"/>
    <mergeCell ref="AG428:AH428"/>
    <mergeCell ref="AG425:AH425"/>
    <mergeCell ref="AG423:AH424"/>
    <mergeCell ref="AE423:AF424"/>
    <mergeCell ref="C426:AD426"/>
    <mergeCell ref="AE426:AF426"/>
    <mergeCell ref="AG426:AH426"/>
    <mergeCell ref="AE417:AH417"/>
    <mergeCell ref="AG404:AH404"/>
    <mergeCell ref="C405:AD405"/>
    <mergeCell ref="C406:AD406"/>
    <mergeCell ref="AE406:AF406"/>
    <mergeCell ref="AG406:AH406"/>
    <mergeCell ref="C407:AD407"/>
    <mergeCell ref="AE407:AF407"/>
    <mergeCell ref="B411:AH411"/>
    <mergeCell ref="B118:D118"/>
    <mergeCell ref="F118:Z118"/>
    <mergeCell ref="AB118:AG118"/>
    <mergeCell ref="Y92:AG92"/>
    <mergeCell ref="W313:AE313"/>
    <mergeCell ref="B85:K85"/>
    <mergeCell ref="B82:D82"/>
    <mergeCell ref="F82:AH82"/>
    <mergeCell ref="I54:AH54"/>
    <mergeCell ref="S61:AC61"/>
    <mergeCell ref="AE61:AH61"/>
    <mergeCell ref="B56:H58"/>
    <mergeCell ref="R1046:Y1046"/>
    <mergeCell ref="AE1046:AH1046"/>
    <mergeCell ref="B1044:AH1044"/>
    <mergeCell ref="B1043:AH1043"/>
    <mergeCell ref="AG469:AH469"/>
    <mergeCell ref="C422:AD422"/>
    <mergeCell ref="AE422:AH422"/>
    <mergeCell ref="B423:AD424"/>
    <mergeCell ref="C425:AD425"/>
    <mergeCell ref="AE425:AF425"/>
    <mergeCell ref="C387:AD387"/>
    <mergeCell ref="AE383:AF383"/>
    <mergeCell ref="AG383:AH383"/>
    <mergeCell ref="AE384:AF384"/>
    <mergeCell ref="AG384:AH384"/>
    <mergeCell ref="AE386:AF386"/>
    <mergeCell ref="AG386:AH386"/>
    <mergeCell ref="AE387:AF387"/>
    <mergeCell ref="AG387:AH387"/>
    <mergeCell ref="AE390:AF390"/>
    <mergeCell ref="AD160:AG160"/>
    <mergeCell ref="C76:R76"/>
    <mergeCell ref="B78:AH78"/>
    <mergeCell ref="AE157:AG158"/>
    <mergeCell ref="C381:AD381"/>
    <mergeCell ref="J53:Q53"/>
    <mergeCell ref="S53:AC53"/>
    <mergeCell ref="AE27:AF27"/>
    <mergeCell ref="AE28:AF28"/>
    <mergeCell ref="B37:AH37"/>
    <mergeCell ref="AE49:AH49"/>
    <mergeCell ref="S45:AC45"/>
    <mergeCell ref="C375:AH375"/>
    <mergeCell ref="AE382:AF382"/>
    <mergeCell ref="AG382:AH382"/>
    <mergeCell ref="C378:AD378"/>
    <mergeCell ref="AG377:AH377"/>
    <mergeCell ref="C379:AD379"/>
    <mergeCell ref="AE377:AF377"/>
    <mergeCell ref="C380:AD380"/>
    <mergeCell ref="B52:H54"/>
    <mergeCell ref="C67:D67"/>
    <mergeCell ref="J57:Q57"/>
    <mergeCell ref="S57:AC57"/>
    <mergeCell ref="Y84:AG84"/>
    <mergeCell ref="C372:AD372"/>
    <mergeCell ref="G66:Q66"/>
    <mergeCell ref="F68:S68"/>
    <mergeCell ref="B313:H313"/>
    <mergeCell ref="K313:Q313"/>
    <mergeCell ref="C377:AD377"/>
    <mergeCell ref="AH157:AH158"/>
    <mergeCell ref="E16:AD16"/>
    <mergeCell ref="AE42:AH42"/>
    <mergeCell ref="B19:AD19"/>
    <mergeCell ref="AE53:AH53"/>
    <mergeCell ref="B17:AD17"/>
    <mergeCell ref="F23:AH23"/>
    <mergeCell ref="AE4:AH5"/>
    <mergeCell ref="B20:AH20"/>
    <mergeCell ref="B21:AH21"/>
    <mergeCell ref="I52:AH52"/>
    <mergeCell ref="S42:AC42"/>
    <mergeCell ref="B42:H42"/>
    <mergeCell ref="B27:AC28"/>
    <mergeCell ref="AE380:AF380"/>
    <mergeCell ref="AG380:AH380"/>
    <mergeCell ref="AE381:AF381"/>
    <mergeCell ref="AG381:AH381"/>
    <mergeCell ref="AE378:AF378"/>
    <mergeCell ref="AG378:AH378"/>
    <mergeCell ref="AE379:AF379"/>
    <mergeCell ref="AG379:AH379"/>
    <mergeCell ref="U67:W67"/>
    <mergeCell ref="B64:Q64"/>
    <mergeCell ref="B100:D101"/>
    <mergeCell ref="AE100:AH101"/>
    <mergeCell ref="J100:X100"/>
    <mergeCell ref="J101:X101"/>
    <mergeCell ref="F89:AH89"/>
    <mergeCell ref="B91:H91"/>
    <mergeCell ref="Y91:AG91"/>
    <mergeCell ref="B92:K92"/>
    <mergeCell ref="I160:AB160"/>
    <mergeCell ref="AE57:AH57"/>
    <mergeCell ref="B60:H62"/>
    <mergeCell ref="J61:Q61"/>
    <mergeCell ref="I58:AH58"/>
    <mergeCell ref="Y70:AE70"/>
    <mergeCell ref="F70:S70"/>
    <mergeCell ref="F72:R72"/>
    <mergeCell ref="E71:I71"/>
    <mergeCell ref="X12:Y13"/>
    <mergeCell ref="B24:C24"/>
    <mergeCell ref="B14:D16"/>
    <mergeCell ref="AB72:AC72"/>
    <mergeCell ref="AC64:AI64"/>
    <mergeCell ref="E15:AD15"/>
    <mergeCell ref="AE7:AH7"/>
    <mergeCell ref="B7:AD7"/>
    <mergeCell ref="B8:AD8"/>
    <mergeCell ref="I60:AH60"/>
    <mergeCell ref="B48:H50"/>
    <mergeCell ref="J49:Q49"/>
    <mergeCell ref="S49:AC49"/>
    <mergeCell ref="I56:AH56"/>
    <mergeCell ref="J42:Q42"/>
    <mergeCell ref="AE10:AH11"/>
    <mergeCell ref="G40:R40"/>
    <mergeCell ref="Y40:AF40"/>
    <mergeCell ref="J45:Q45"/>
    <mergeCell ref="AE45:AH45"/>
    <mergeCell ref="B44:H46"/>
    <mergeCell ref="B18:AD18"/>
    <mergeCell ref="A38:AI38"/>
    <mergeCell ref="E14:AD14"/>
    <mergeCell ref="I129:S129"/>
    <mergeCell ref="T129:AB129"/>
    <mergeCell ref="AC129:AF129"/>
    <mergeCell ref="B134:AH134"/>
    <mergeCell ref="B103:D103"/>
    <mergeCell ref="J103:X103"/>
    <mergeCell ref="AE103:AH103"/>
    <mergeCell ref="B105:Z105"/>
    <mergeCell ref="AB105:AH105"/>
    <mergeCell ref="F123:L123"/>
    <mergeCell ref="AD233:AG233"/>
    <mergeCell ref="AA236:AB236"/>
    <mergeCell ref="AE141:AG142"/>
    <mergeCell ref="B131:G131"/>
    <mergeCell ref="C138:J138"/>
    <mergeCell ref="D140:J140"/>
    <mergeCell ref="G141:H141"/>
    <mergeCell ref="D156:J156"/>
    <mergeCell ref="S156:X156"/>
    <mergeCell ref="S141:X142"/>
    <mergeCell ref="D157:F157"/>
    <mergeCell ref="G157:H157"/>
    <mergeCell ref="B123:C123"/>
    <mergeCell ref="I141:M141"/>
    <mergeCell ref="B129:H129"/>
    <mergeCell ref="B127:AH127"/>
    <mergeCell ref="AG129:AH129"/>
    <mergeCell ref="T123:U123"/>
    <mergeCell ref="B135:AH135"/>
    <mergeCell ref="C137:J137"/>
    <mergeCell ref="T131:AB131"/>
    <mergeCell ref="AD131:AF131"/>
    <mergeCell ref="AG131:AH131"/>
    <mergeCell ref="I131:R131"/>
    <mergeCell ref="AH141:AH142"/>
    <mergeCell ref="O141:Q142"/>
    <mergeCell ref="I157:M157"/>
    <mergeCell ref="Z141:AD142"/>
    <mergeCell ref="B161:F161"/>
    <mergeCell ref="I161:AB161"/>
    <mergeCell ref="AD161:AG161"/>
    <mergeCell ref="S157:X158"/>
    <mergeCell ref="Z157:AD158"/>
    <mergeCell ref="B160:F160"/>
    <mergeCell ref="G161:H161"/>
    <mergeCell ref="O157:Q158"/>
    <mergeCell ref="M264:N264"/>
    <mergeCell ref="B238:D238"/>
    <mergeCell ref="AA238:AF238"/>
    <mergeCell ref="I238:U238"/>
    <mergeCell ref="B236:C236"/>
    <mergeCell ref="F236:Y236"/>
    <mergeCell ref="B235:C235"/>
    <mergeCell ref="I237:U237"/>
    <mergeCell ref="AA237:AF237"/>
    <mergeCell ref="B244:O244"/>
    <mergeCell ref="D164:E164"/>
    <mergeCell ref="G233:H233"/>
    <mergeCell ref="D236:E236"/>
    <mergeCell ref="E238:H238"/>
    <mergeCell ref="V238:Z238"/>
    <mergeCell ref="B233:F233"/>
    <mergeCell ref="I233:AB233"/>
    <mergeCell ref="F164:Y164"/>
    <mergeCell ref="AD269:AE270"/>
    <mergeCell ref="AF269:AG270"/>
    <mergeCell ref="B245:T245"/>
    <mergeCell ref="V245:AG245"/>
    <mergeCell ref="B248:AG248"/>
    <mergeCell ref="B241:R241"/>
    <mergeCell ref="B306:AB306"/>
    <mergeCell ref="Q264:R264"/>
    <mergeCell ref="AF272:AG274"/>
    <mergeCell ref="B269:D270"/>
    <mergeCell ref="E269:I270"/>
    <mergeCell ref="J269:AC270"/>
    <mergeCell ref="B272:D274"/>
    <mergeCell ref="E272:I274"/>
    <mergeCell ref="J272:AC274"/>
    <mergeCell ref="AD272:AE274"/>
    <mergeCell ref="B263:AH263"/>
    <mergeCell ref="B266:D268"/>
    <mergeCell ref="E266:AG266"/>
    <mergeCell ref="AF267:AG268"/>
    <mergeCell ref="J267:AC268"/>
    <mergeCell ref="B251:R251"/>
    <mergeCell ref="T251:AG251"/>
    <mergeCell ref="E267:I268"/>
    <mergeCell ref="AD267:AE268"/>
    <mergeCell ref="AH266:AH268"/>
    <mergeCell ref="B283:D285"/>
    <mergeCell ref="E283:I285"/>
    <mergeCell ref="J283:AC285"/>
    <mergeCell ref="AD283:AE285"/>
    <mergeCell ref="AF283:AG285"/>
    <mergeCell ref="J276:AC277"/>
    <mergeCell ref="AD276:AE277"/>
    <mergeCell ref="AF276:AG277"/>
    <mergeCell ref="B276:D277"/>
    <mergeCell ref="E276:I277"/>
    <mergeCell ref="B287:D288"/>
    <mergeCell ref="E287:I288"/>
    <mergeCell ref="J287:AC288"/>
    <mergeCell ref="AD287:AE288"/>
    <mergeCell ref="AF287:AG288"/>
    <mergeCell ref="B279:D281"/>
    <mergeCell ref="E279:I281"/>
    <mergeCell ref="J279:AC281"/>
    <mergeCell ref="AD279:AE281"/>
    <mergeCell ref="AF279:AG281"/>
    <mergeCell ref="B294:D295"/>
    <mergeCell ref="E294:I295"/>
    <mergeCell ref="J294:AC295"/>
    <mergeCell ref="AD294:AE295"/>
    <mergeCell ref="AF294:AG295"/>
    <mergeCell ref="B290:D292"/>
    <mergeCell ref="E290:I292"/>
    <mergeCell ref="J290:AC292"/>
    <mergeCell ref="AD290:AE292"/>
    <mergeCell ref="AF290:AG292"/>
    <mergeCell ref="B297:D298"/>
    <mergeCell ref="E297:I298"/>
    <mergeCell ref="J297:AC298"/>
    <mergeCell ref="AD297:AE298"/>
    <mergeCell ref="AF297:AG298"/>
    <mergeCell ref="B300:D302"/>
    <mergeCell ref="B304:D305"/>
    <mergeCell ref="E304:I305"/>
    <mergeCell ref="J304:AC305"/>
    <mergeCell ref="AD304:AE305"/>
    <mergeCell ref="AF304:AG305"/>
    <mergeCell ref="E300:I302"/>
    <mergeCell ref="J300:AC302"/>
    <mergeCell ref="AD300:AE302"/>
    <mergeCell ref="AF300:AG302"/>
    <mergeCell ref="AE476:AF476"/>
    <mergeCell ref="AG476:AH476"/>
    <mergeCell ref="C476:AD476"/>
    <mergeCell ref="Y308:AH308"/>
    <mergeCell ref="Y309:AH309"/>
    <mergeCell ref="I313:J313"/>
    <mergeCell ref="R313:V313"/>
    <mergeCell ref="Y315:AD315"/>
    <mergeCell ref="AE315:AF315"/>
    <mergeCell ref="AG315:AH315"/>
    <mergeCell ref="B315:X315"/>
    <mergeCell ref="B316:X316"/>
    <mergeCell ref="Y316:AD316"/>
    <mergeCell ref="AE316:AF316"/>
    <mergeCell ref="AG316:AH316"/>
    <mergeCell ref="B317:X317"/>
    <mergeCell ref="Y317:AD317"/>
    <mergeCell ref="AE317:AF317"/>
    <mergeCell ref="AG317:AH317"/>
    <mergeCell ref="B318:X318"/>
    <mergeCell ref="Y318:AD318"/>
    <mergeCell ref="AE318:AF318"/>
    <mergeCell ref="AG318:AH318"/>
    <mergeCell ref="B319:X319"/>
    <mergeCell ref="Y319:AD319"/>
    <mergeCell ref="AE319:AF319"/>
    <mergeCell ref="AG319:AH319"/>
    <mergeCell ref="B320:X320"/>
    <mergeCell ref="Y320:AD320"/>
    <mergeCell ref="AE320:AF320"/>
    <mergeCell ref="AG320:AH320"/>
    <mergeCell ref="B321:X321"/>
    <mergeCell ref="Y321:AD321"/>
    <mergeCell ref="AE321:AF321"/>
    <mergeCell ref="AG321:AH321"/>
    <mergeCell ref="B322:X322"/>
    <mergeCell ref="Y322:AD322"/>
    <mergeCell ref="AE322:AF322"/>
    <mergeCell ref="AG322:AH322"/>
    <mergeCell ref="B323:X323"/>
    <mergeCell ref="Y323:AD323"/>
    <mergeCell ref="AE323:AF323"/>
    <mergeCell ref="AG323:AH323"/>
    <mergeCell ref="B324:X324"/>
    <mergeCell ref="Y324:AD324"/>
    <mergeCell ref="AE324:AF324"/>
    <mergeCell ref="AG324:AH324"/>
    <mergeCell ref="B325:X325"/>
    <mergeCell ref="Y325:AD325"/>
    <mergeCell ref="AE325:AF325"/>
    <mergeCell ref="AG325:AH325"/>
    <mergeCell ref="B326:X326"/>
    <mergeCell ref="Y326:AD326"/>
    <mergeCell ref="AE326:AF326"/>
    <mergeCell ref="AG326:AH326"/>
    <mergeCell ref="AG330:AH330"/>
    <mergeCell ref="Y332:AH332"/>
    <mergeCell ref="B327:X327"/>
    <mergeCell ref="Y327:AD327"/>
    <mergeCell ref="AE327:AF327"/>
    <mergeCell ref="AG327:AH327"/>
    <mergeCell ref="B328:X328"/>
    <mergeCell ref="Y328:AD328"/>
    <mergeCell ref="AE328:AF328"/>
    <mergeCell ref="AG328:AH328"/>
    <mergeCell ref="Y333:AD333"/>
    <mergeCell ref="AE333:AF333"/>
    <mergeCell ref="AG333:AH333"/>
    <mergeCell ref="B329:X329"/>
    <mergeCell ref="Y329:AD329"/>
    <mergeCell ref="AE329:AF329"/>
    <mergeCell ref="AG329:AH329"/>
    <mergeCell ref="B330:X330"/>
    <mergeCell ref="Y330:AD330"/>
    <mergeCell ref="AE330:AF330"/>
    <mergeCell ref="B331:S331"/>
    <mergeCell ref="T331:X331"/>
    <mergeCell ref="Y331:AH331"/>
    <mergeCell ref="B332:S332"/>
    <mergeCell ref="T332:X332"/>
    <mergeCell ref="B333:X333"/>
    <mergeCell ref="B334:X334"/>
    <mergeCell ref="Y334:AD334"/>
    <mergeCell ref="AE334:AF334"/>
    <mergeCell ref="AG334:AH334"/>
    <mergeCell ref="C373:AD373"/>
    <mergeCell ref="B335:X335"/>
    <mergeCell ref="Y335:AD335"/>
    <mergeCell ref="AE335:AF335"/>
    <mergeCell ref="AG335:AH335"/>
    <mergeCell ref="B336:X336"/>
    <mergeCell ref="Y336:AD336"/>
    <mergeCell ref="AE336:AF336"/>
    <mergeCell ref="AG336:AH336"/>
    <mergeCell ref="B337:X337"/>
    <mergeCell ref="Y337:AD337"/>
    <mergeCell ref="AE337:AF337"/>
    <mergeCell ref="AG337:AH337"/>
    <mergeCell ref="B338:X338"/>
    <mergeCell ref="Y338:AD338"/>
    <mergeCell ref="AE338:AF338"/>
    <mergeCell ref="AG338:AH338"/>
    <mergeCell ref="B339:X339"/>
    <mergeCell ref="Y339:AD339"/>
    <mergeCell ref="AE339:AF339"/>
    <mergeCell ref="AG339:AH339"/>
    <mergeCell ref="B340:X340"/>
    <mergeCell ref="Y340:AD340"/>
    <mergeCell ref="AE340:AF340"/>
    <mergeCell ref="AG340:AH340"/>
    <mergeCell ref="B341:X341"/>
    <mergeCell ref="Y341:AD341"/>
    <mergeCell ref="AE341:AF341"/>
    <mergeCell ref="B346:S346"/>
    <mergeCell ref="T346:X346"/>
    <mergeCell ref="Y346:AH346"/>
    <mergeCell ref="Y350:AD350"/>
    <mergeCell ref="AE350:AF350"/>
    <mergeCell ref="AG350:AH350"/>
    <mergeCell ref="AG341:AH341"/>
    <mergeCell ref="B342:X342"/>
    <mergeCell ref="Y342:AD342"/>
    <mergeCell ref="AE342:AF342"/>
    <mergeCell ref="AG342:AH342"/>
    <mergeCell ref="B343:X343"/>
    <mergeCell ref="Y343:AD343"/>
    <mergeCell ref="AE343:AF343"/>
    <mergeCell ref="AG343:AH343"/>
    <mergeCell ref="B344:X344"/>
    <mergeCell ref="Y344:AD344"/>
    <mergeCell ref="AE344:AF344"/>
    <mergeCell ref="AG344:AH344"/>
    <mergeCell ref="B345:X345"/>
    <mergeCell ref="Y345:AD345"/>
    <mergeCell ref="AE345:AF345"/>
    <mergeCell ref="AG345:AH345"/>
    <mergeCell ref="AG349:AH349"/>
    <mergeCell ref="B350:X350"/>
    <mergeCell ref="B347:X347"/>
    <mergeCell ref="Y347:AD347"/>
    <mergeCell ref="AE347:AF347"/>
    <mergeCell ref="AG347:AH347"/>
    <mergeCell ref="B348:X348"/>
    <mergeCell ref="Y348:AD348"/>
    <mergeCell ref="AE348:AF348"/>
    <mergeCell ref="AG348:AH348"/>
    <mergeCell ref="B351:X351"/>
    <mergeCell ref="B349:X349"/>
    <mergeCell ref="Y349:AD349"/>
    <mergeCell ref="AE349:AF349"/>
    <mergeCell ref="B352:X352"/>
    <mergeCell ref="Y352:AD352"/>
    <mergeCell ref="AG352:AH352"/>
    <mergeCell ref="AE364:AF364"/>
    <mergeCell ref="AG364:AH364"/>
    <mergeCell ref="B362:X362"/>
    <mergeCell ref="B364:X364"/>
    <mergeCell ref="Y364:AD364"/>
    <mergeCell ref="AE363:AF363"/>
    <mergeCell ref="AG363:AH363"/>
    <mergeCell ref="AE369:AH369"/>
    <mergeCell ref="AE367:AH367"/>
    <mergeCell ref="B366:X366"/>
    <mergeCell ref="Y365:AD365"/>
    <mergeCell ref="AE365:AF365"/>
    <mergeCell ref="Y351:AE351"/>
    <mergeCell ref="AF351:AH351"/>
    <mergeCell ref="AE352:AF353"/>
    <mergeCell ref="Y354:AD354"/>
    <mergeCell ref="AE354:AF354"/>
    <mergeCell ref="AG354:AH354"/>
    <mergeCell ref="B353:X353"/>
    <mergeCell ref="Y353:AD353"/>
    <mergeCell ref="AG353:AH353"/>
    <mergeCell ref="B354:X354"/>
    <mergeCell ref="Y360:AD360"/>
    <mergeCell ref="AE360:AF360"/>
    <mergeCell ref="C402:AD402"/>
    <mergeCell ref="AE402:AF402"/>
    <mergeCell ref="C429:AD429"/>
    <mergeCell ref="AE429:AF429"/>
    <mergeCell ref="AG429:AH429"/>
    <mergeCell ref="A371:AI371"/>
    <mergeCell ref="B356:X356"/>
    <mergeCell ref="Y356:AD356"/>
    <mergeCell ref="B355:X355"/>
    <mergeCell ref="B357:X357"/>
    <mergeCell ref="AE361:AF361"/>
    <mergeCell ref="AG361:AH361"/>
    <mergeCell ref="Y361:AD361"/>
    <mergeCell ref="B358:X358"/>
    <mergeCell ref="Y358:AD358"/>
    <mergeCell ref="AE358:AF358"/>
    <mergeCell ref="AG357:AH357"/>
    <mergeCell ref="AE359:AF359"/>
    <mergeCell ref="Y359:AD359"/>
    <mergeCell ref="C393:AD393"/>
    <mergeCell ref="Y362:AD362"/>
    <mergeCell ref="AE362:AF362"/>
    <mergeCell ref="AG359:AH359"/>
    <mergeCell ref="AG362:AH362"/>
    <mergeCell ref="B363:X363"/>
    <mergeCell ref="Y363:AD363"/>
    <mergeCell ref="AE385:AF385"/>
    <mergeCell ref="AG385:AH385"/>
    <mergeCell ref="C396:AD396"/>
    <mergeCell ref="AE396:AF396"/>
    <mergeCell ref="AG396:AH396"/>
    <mergeCell ref="C394:AD394"/>
    <mergeCell ref="C392:AD392"/>
    <mergeCell ref="AE392:AF392"/>
    <mergeCell ref="AG392:AH392"/>
    <mergeCell ref="AG365:AH365"/>
    <mergeCell ref="B365:X365"/>
    <mergeCell ref="Y366:AD366"/>
    <mergeCell ref="B367:X367"/>
    <mergeCell ref="Y367:AD367"/>
    <mergeCell ref="AE368:AH368"/>
    <mergeCell ref="C382:AD382"/>
    <mergeCell ref="C383:AD383"/>
    <mergeCell ref="C384:AD384"/>
    <mergeCell ref="C385:AD385"/>
    <mergeCell ref="C386:AD386"/>
    <mergeCell ref="C374:AD374"/>
    <mergeCell ref="AE372:AH373"/>
    <mergeCell ref="AG401:AH401"/>
    <mergeCell ref="AE394:AF394"/>
    <mergeCell ref="AG394:AH394"/>
    <mergeCell ref="C395:AD395"/>
    <mergeCell ref="AE395:AF395"/>
    <mergeCell ref="AG395:AH395"/>
    <mergeCell ref="AG435:AH435"/>
    <mergeCell ref="C436:AD436"/>
    <mergeCell ref="AE436:AF436"/>
    <mergeCell ref="B434:AD434"/>
    <mergeCell ref="C431:AD431"/>
    <mergeCell ref="AE431:AF431"/>
    <mergeCell ref="AG431:AH431"/>
    <mergeCell ref="C432:AD432"/>
    <mergeCell ref="AE432:AF432"/>
    <mergeCell ref="AG432:AH432"/>
    <mergeCell ref="C430:AD430"/>
    <mergeCell ref="AG443:AH443"/>
    <mergeCell ref="B442:AD442"/>
    <mergeCell ref="AG360:AH360"/>
    <mergeCell ref="Y357:AD357"/>
    <mergeCell ref="AE356:AF356"/>
    <mergeCell ref="AG356:AH356"/>
    <mergeCell ref="AG358:AH358"/>
    <mergeCell ref="AE357:AF357"/>
    <mergeCell ref="AE393:AF393"/>
    <mergeCell ref="AG393:AH393"/>
    <mergeCell ref="C388:AD388"/>
    <mergeCell ref="AE388:AF388"/>
    <mergeCell ref="AG388:AH388"/>
    <mergeCell ref="C389:AD389"/>
    <mergeCell ref="AE389:AF389"/>
    <mergeCell ref="AG389:AH389"/>
    <mergeCell ref="C390:AD390"/>
    <mergeCell ref="AG390:AH390"/>
    <mergeCell ref="C391:AD391"/>
    <mergeCell ref="AE391:AF391"/>
    <mergeCell ref="AG391:AH391"/>
    <mergeCell ref="AG489:AH489"/>
    <mergeCell ref="C484:AD484"/>
    <mergeCell ref="AG484:AH484"/>
    <mergeCell ref="C1048:J1048"/>
    <mergeCell ref="B1045:AH1045"/>
    <mergeCell ref="B1047:AH1047"/>
    <mergeCell ref="K1046:Q1046"/>
    <mergeCell ref="Z1046:AD1046"/>
    <mergeCell ref="K1048:Q1048"/>
    <mergeCell ref="R1048:Y1048"/>
    <mergeCell ref="Z1048:AD1048"/>
    <mergeCell ref="AE1048:AH1048"/>
    <mergeCell ref="C1046:J1046"/>
    <mergeCell ref="AG407:AH407"/>
    <mergeCell ref="B465:AH465"/>
    <mergeCell ref="C397:AD397"/>
    <mergeCell ref="AE397:AF397"/>
    <mergeCell ref="AG397:AH397"/>
    <mergeCell ref="C398:AD398"/>
    <mergeCell ref="AE398:AF398"/>
    <mergeCell ref="AG398:AH398"/>
    <mergeCell ref="C399:AD399"/>
    <mergeCell ref="AE399:AF399"/>
    <mergeCell ref="AG399:AH399"/>
    <mergeCell ref="AE405:AF405"/>
    <mergeCell ref="AG405:AH405"/>
    <mergeCell ref="C400:AD400"/>
    <mergeCell ref="AE400:AF400"/>
    <mergeCell ref="AG400:AH400"/>
    <mergeCell ref="C401:AD401"/>
    <mergeCell ref="AE401:AF401"/>
    <mergeCell ref="AE435:AF435"/>
    <mergeCell ref="B1049:AH1049"/>
    <mergeCell ref="B420:AH420"/>
    <mergeCell ref="I1050:K1050"/>
    <mergeCell ref="L1050:M1050"/>
    <mergeCell ref="N1050:O1050"/>
    <mergeCell ref="P1050:Q1050"/>
    <mergeCell ref="R1050:S1050"/>
    <mergeCell ref="Y1050:Z1050"/>
    <mergeCell ref="B515:M515"/>
    <mergeCell ref="AA1050:AE1050"/>
    <mergeCell ref="AF1050:AH1050"/>
    <mergeCell ref="Z811:AD811"/>
    <mergeCell ref="B812:Y812"/>
    <mergeCell ref="B816:Y816"/>
    <mergeCell ref="B814:Y814"/>
    <mergeCell ref="B805:Y805"/>
    <mergeCell ref="Z805:AD805"/>
    <mergeCell ref="B806:Y806"/>
    <mergeCell ref="Z806:AD806"/>
    <mergeCell ref="C488:AD488"/>
    <mergeCell ref="AE488:AF488"/>
    <mergeCell ref="AG488:AH488"/>
    <mergeCell ref="B836:Y836"/>
    <mergeCell ref="B837:Y837"/>
    <mergeCell ref="B838:Y838"/>
    <mergeCell ref="B839:Y839"/>
    <mergeCell ref="AG478:AH478"/>
    <mergeCell ref="AG485:AH485"/>
    <mergeCell ref="AE483:AF483"/>
    <mergeCell ref="C486:AD486"/>
    <mergeCell ref="AE486:AF486"/>
    <mergeCell ref="AG486:AH486"/>
    <mergeCell ref="B1052:C1052"/>
    <mergeCell ref="D1052:L1052"/>
    <mergeCell ref="B1051:AH1051"/>
    <mergeCell ref="N1052:O1052"/>
    <mergeCell ref="P1052:Z1052"/>
    <mergeCell ref="B6:AH6"/>
    <mergeCell ref="AF3:AH3"/>
    <mergeCell ref="AD232:AG232"/>
    <mergeCell ref="I232:AB232"/>
    <mergeCell ref="B232:F232"/>
    <mergeCell ref="D141:F141"/>
    <mergeCell ref="I62:AH62"/>
    <mergeCell ref="I44:AH44"/>
    <mergeCell ref="B3:AD5"/>
    <mergeCell ref="V12:W13"/>
    <mergeCell ref="B125:J125"/>
    <mergeCell ref="L125:V125"/>
    <mergeCell ref="Y125:AH125"/>
    <mergeCell ref="B121:C121"/>
    <mergeCell ref="F121:AE121"/>
    <mergeCell ref="Y124:AH124"/>
    <mergeCell ref="AB117:AG117"/>
    <mergeCell ref="B117:D117"/>
    <mergeCell ref="AA235:AB235"/>
    <mergeCell ref="B243:AH243"/>
    <mergeCell ref="V244:AG244"/>
    <mergeCell ref="T250:AG250"/>
    <mergeCell ref="F235:Y235"/>
    <mergeCell ref="B237:D237"/>
    <mergeCell ref="C495:AD495"/>
    <mergeCell ref="C494:AD494"/>
    <mergeCell ref="AG495:AH495"/>
    <mergeCell ref="B1:AH1"/>
    <mergeCell ref="B10:C10"/>
    <mergeCell ref="B11:C11"/>
    <mergeCell ref="B2:AH2"/>
    <mergeCell ref="B31:AH31"/>
    <mergeCell ref="B34:AH34"/>
    <mergeCell ref="AE12:AH19"/>
    <mergeCell ref="AE8:AH8"/>
    <mergeCell ref="D10:AD10"/>
    <mergeCell ref="D11:AD11"/>
    <mergeCell ref="Z12:AD13"/>
    <mergeCell ref="A261:AI261"/>
    <mergeCell ref="B12:C13"/>
    <mergeCell ref="I46:AH46"/>
    <mergeCell ref="I48:AH48"/>
    <mergeCell ref="I50:AH50"/>
    <mergeCell ref="S140:X140"/>
    <mergeCell ref="F117:Z117"/>
    <mergeCell ref="B259:AI259"/>
    <mergeCell ref="B240:R240"/>
    <mergeCell ref="B120:C120"/>
    <mergeCell ref="F120:AE120"/>
    <mergeCell ref="AG119:AG120"/>
    <mergeCell ref="B124:J124"/>
    <mergeCell ref="B122:C122"/>
    <mergeCell ref="F122:L122"/>
    <mergeCell ref="L124:V124"/>
    <mergeCell ref="M123:N123"/>
    <mergeCell ref="O123:S123"/>
    <mergeCell ref="V123:Z123"/>
    <mergeCell ref="B98:AH98"/>
    <mergeCell ref="B115:AH115"/>
    <mergeCell ref="B308:X308"/>
    <mergeCell ref="Y310:AD310"/>
    <mergeCell ref="AE310:AF310"/>
    <mergeCell ref="AF313:AG313"/>
    <mergeCell ref="B314:AH314"/>
    <mergeCell ref="B312:AH312"/>
    <mergeCell ref="AG310:AH310"/>
    <mergeCell ref="B309:X309"/>
    <mergeCell ref="B310:X310"/>
    <mergeCell ref="B311:AH311"/>
    <mergeCell ref="AE410:AH410"/>
    <mergeCell ref="B410:AD410"/>
    <mergeCell ref="C409:AD409"/>
    <mergeCell ref="AE409:AF409"/>
    <mergeCell ref="AG409:AH409"/>
    <mergeCell ref="B419:AH419"/>
    <mergeCell ref="C416:AD416"/>
    <mergeCell ref="B418:AH418"/>
    <mergeCell ref="C417:AD417"/>
    <mergeCell ref="AE414:AH416"/>
    <mergeCell ref="AE374:AH374"/>
    <mergeCell ref="A376:AI376"/>
    <mergeCell ref="B414:B417"/>
    <mergeCell ref="C414:AD415"/>
    <mergeCell ref="C408:AD408"/>
    <mergeCell ref="AE408:AF408"/>
    <mergeCell ref="AG408:AH408"/>
    <mergeCell ref="C403:AD403"/>
    <mergeCell ref="AE403:AF403"/>
    <mergeCell ref="AG403:AH403"/>
    <mergeCell ref="C404:AD404"/>
    <mergeCell ref="AE404:AF404"/>
    <mergeCell ref="AA1052:AE1052"/>
    <mergeCell ref="AF1052:AH1052"/>
    <mergeCell ref="C1050:E1050"/>
    <mergeCell ref="G1050:H1050"/>
    <mergeCell ref="B907:AH907"/>
    <mergeCell ref="B917:AH917"/>
    <mergeCell ref="F24:AH24"/>
    <mergeCell ref="D12:F13"/>
    <mergeCell ref="Q12:U13"/>
    <mergeCell ref="M12:P13"/>
    <mergeCell ref="J12:L13"/>
    <mergeCell ref="G12:I13"/>
    <mergeCell ref="B818:Y818"/>
    <mergeCell ref="B819:Y819"/>
    <mergeCell ref="Z819:AD819"/>
    <mergeCell ref="B820:Y820"/>
    <mergeCell ref="B875:AH875"/>
    <mergeCell ref="B826:Y826"/>
    <mergeCell ref="B825:Y825"/>
    <mergeCell ref="Z825:AD825"/>
    <mergeCell ref="B821:Y821"/>
    <mergeCell ref="B829:Y829"/>
    <mergeCell ref="B827:Y827"/>
    <mergeCell ref="Z818:AD818"/>
    <mergeCell ref="Z809:AD809"/>
    <mergeCell ref="B810:Y810"/>
    <mergeCell ref="Z810:AD810"/>
    <mergeCell ref="B811:Y811"/>
    <mergeCell ref="B111:M111"/>
    <mergeCell ref="O122:U122"/>
    <mergeCell ref="V122:AB122"/>
    <mergeCell ref="M137:Y137"/>
    <mergeCell ref="B113:O113"/>
    <mergeCell ref="B96:AH96"/>
    <mergeCell ref="Y68:AD68"/>
    <mergeCell ref="Q111:W111"/>
    <mergeCell ref="B918:AH918"/>
    <mergeCell ref="B919:AH919"/>
    <mergeCell ref="B920:AH920"/>
    <mergeCell ref="B874:AH874"/>
    <mergeCell ref="B916:AH916"/>
    <mergeCell ref="AA886:AH886"/>
    <mergeCell ref="B892:AH892"/>
    <mergeCell ref="B893:AH893"/>
    <mergeCell ref="B894:AH894"/>
    <mergeCell ref="B909:AH909"/>
    <mergeCell ref="U68:V68"/>
    <mergeCell ref="D94:I94"/>
    <mergeCell ref="L94:M94"/>
    <mergeCell ref="N94:R94"/>
    <mergeCell ref="V94:W94"/>
    <mergeCell ref="X94:AC94"/>
    <mergeCell ref="B84:H84"/>
    <mergeCell ref="Y85:AG85"/>
    <mergeCell ref="B254:AI254"/>
    <mergeCell ref="B255:AI255"/>
    <mergeCell ref="B256:AI256"/>
    <mergeCell ref="B257:AI257"/>
    <mergeCell ref="B258:AI258"/>
    <mergeCell ref="B163:C163"/>
    <mergeCell ref="F163:Y163"/>
    <mergeCell ref="AA163:AB163"/>
    <mergeCell ref="B164:C164"/>
    <mergeCell ref="AA164:AB164"/>
    <mergeCell ref="Y355:AH355"/>
    <mergeCell ref="B359:X359"/>
    <mergeCell ref="B360:X361"/>
    <mergeCell ref="AE366:AF366"/>
    <mergeCell ref="AG366:AH366"/>
    <mergeCell ref="B368:X368"/>
    <mergeCell ref="Y368:AD368"/>
    <mergeCell ref="B369:X370"/>
    <mergeCell ref="Y369:AD370"/>
    <mergeCell ref="AE370:AH370"/>
    <mergeCell ref="AE444:AH444"/>
    <mergeCell ref="B480:AH480"/>
    <mergeCell ref="B573:S573"/>
    <mergeCell ref="T573:X573"/>
    <mergeCell ref="Y573:AH573"/>
    <mergeCell ref="Y577:AD577"/>
    <mergeCell ref="AE577:AF577"/>
    <mergeCell ref="AG577:AH577"/>
    <mergeCell ref="B421:AH421"/>
    <mergeCell ref="B445:AH445"/>
    <mergeCell ref="AE496:AH496"/>
    <mergeCell ref="C490:AD490"/>
    <mergeCell ref="AE490:AF490"/>
    <mergeCell ref="AG490:AH490"/>
    <mergeCell ref="C491:AD491"/>
    <mergeCell ref="AE491:AF491"/>
    <mergeCell ref="AG491:AH491"/>
    <mergeCell ref="C492:AD492"/>
    <mergeCell ref="B479:AD479"/>
    <mergeCell ref="AE479:AH479"/>
    <mergeCell ref="C489:AD489"/>
    <mergeCell ref="AE489:AF489"/>
    <mergeCell ref="E166:K166"/>
    <mergeCell ref="D168:M168"/>
    <mergeCell ref="N168:AC168"/>
    <mergeCell ref="D169:K169"/>
    <mergeCell ref="R169:AD169"/>
    <mergeCell ref="D170:K170"/>
    <mergeCell ref="R170:AD170"/>
    <mergeCell ref="D172:J172"/>
    <mergeCell ref="S172:X172"/>
    <mergeCell ref="D173:F173"/>
    <mergeCell ref="G173:H173"/>
    <mergeCell ref="I173:M173"/>
    <mergeCell ref="O173:Q174"/>
    <mergeCell ref="S173:X174"/>
    <mergeCell ref="Z173:AD174"/>
    <mergeCell ref="AE173:AG174"/>
    <mergeCell ref="AH173:AH174"/>
    <mergeCell ref="B176:F176"/>
    <mergeCell ref="I176:AB176"/>
    <mergeCell ref="AD176:AG176"/>
    <mergeCell ref="B177:F177"/>
    <mergeCell ref="G177:H177"/>
    <mergeCell ref="I177:AB177"/>
    <mergeCell ref="AD177:AG177"/>
    <mergeCell ref="B179:C179"/>
    <mergeCell ref="F179:Y179"/>
    <mergeCell ref="AA179:AB179"/>
    <mergeCell ref="B180:C180"/>
    <mergeCell ref="D180:E180"/>
    <mergeCell ref="F180:Y180"/>
    <mergeCell ref="AA180:AB180"/>
    <mergeCell ref="E182:K182"/>
    <mergeCell ref="D184:M184"/>
    <mergeCell ref="N184:AC184"/>
    <mergeCell ref="D185:K185"/>
    <mergeCell ref="R185:AD185"/>
    <mergeCell ref="D186:K186"/>
    <mergeCell ref="R186:AD186"/>
    <mergeCell ref="D188:J188"/>
    <mergeCell ref="S188:X188"/>
    <mergeCell ref="D189:F189"/>
    <mergeCell ref="G189:H189"/>
    <mergeCell ref="I189:M189"/>
    <mergeCell ref="O189:Q190"/>
    <mergeCell ref="S189:X190"/>
    <mergeCell ref="Z189:AD190"/>
    <mergeCell ref="AE189:AG190"/>
    <mergeCell ref="AH189:AH190"/>
    <mergeCell ref="B192:F192"/>
    <mergeCell ref="I192:AB192"/>
    <mergeCell ref="AD192:AG192"/>
    <mergeCell ref="B193:F193"/>
    <mergeCell ref="G193:H193"/>
    <mergeCell ref="I193:AB193"/>
    <mergeCell ref="AD193:AG193"/>
    <mergeCell ref="B195:C195"/>
    <mergeCell ref="F195:Y195"/>
    <mergeCell ref="AA195:AB195"/>
    <mergeCell ref="B196:C196"/>
    <mergeCell ref="D196:E196"/>
    <mergeCell ref="F196:Y196"/>
    <mergeCell ref="AA196:AB196"/>
    <mergeCell ref="E198:K198"/>
    <mergeCell ref="D200:M200"/>
    <mergeCell ref="N200:AC200"/>
    <mergeCell ref="D201:K201"/>
    <mergeCell ref="R201:AD201"/>
    <mergeCell ref="D202:K202"/>
    <mergeCell ref="R202:AD202"/>
    <mergeCell ref="I221:M221"/>
    <mergeCell ref="O221:Q222"/>
    <mergeCell ref="S221:X222"/>
    <mergeCell ref="Z221:AD222"/>
    <mergeCell ref="D204:J204"/>
    <mergeCell ref="S204:X204"/>
    <mergeCell ref="D205:F205"/>
    <mergeCell ref="G205:H205"/>
    <mergeCell ref="I205:M205"/>
    <mergeCell ref="O205:Q206"/>
    <mergeCell ref="S205:X206"/>
    <mergeCell ref="Z205:AD206"/>
    <mergeCell ref="AE205:AG206"/>
    <mergeCell ref="AH205:AH206"/>
    <mergeCell ref="B208:F208"/>
    <mergeCell ref="I208:AB208"/>
    <mergeCell ref="AD208:AG208"/>
    <mergeCell ref="B209:F209"/>
    <mergeCell ref="G209:H209"/>
    <mergeCell ref="I209:AB209"/>
    <mergeCell ref="AD209:AG209"/>
    <mergeCell ref="AE221:AG222"/>
    <mergeCell ref="AH221:AH222"/>
    <mergeCell ref="B224:F224"/>
    <mergeCell ref="I224:AB224"/>
    <mergeCell ref="AD224:AG224"/>
    <mergeCell ref="B225:F225"/>
    <mergeCell ref="G225:H225"/>
    <mergeCell ref="I225:AB225"/>
    <mergeCell ref="AD225:AG225"/>
    <mergeCell ref="B227:C227"/>
    <mergeCell ref="F227:Y227"/>
    <mergeCell ref="AA227:AB227"/>
    <mergeCell ref="B228:C228"/>
    <mergeCell ref="D228:E228"/>
    <mergeCell ref="F228:Y228"/>
    <mergeCell ref="AA228:AB228"/>
    <mergeCell ref="B211:C211"/>
    <mergeCell ref="F211:Y211"/>
    <mergeCell ref="AA211:AB211"/>
    <mergeCell ref="B212:C212"/>
    <mergeCell ref="D212:E212"/>
    <mergeCell ref="F212:Y212"/>
    <mergeCell ref="AA212:AB212"/>
    <mergeCell ref="E214:K214"/>
    <mergeCell ref="D216:M216"/>
    <mergeCell ref="N216:AC216"/>
    <mergeCell ref="D217:K217"/>
    <mergeCell ref="R217:AD217"/>
    <mergeCell ref="D218:K218"/>
    <mergeCell ref="R218:AD218"/>
    <mergeCell ref="D220:J220"/>
    <mergeCell ref="S220:X220"/>
    <mergeCell ref="D221:F221"/>
    <mergeCell ref="G221:H221"/>
  </mergeCells>
  <dataValidations count="6">
    <dataValidation type="list" allowBlank="1" showInputMessage="1" showErrorMessage="1" sqref="I313:J313">
      <formula1>Procent</formula1>
    </dataValidation>
    <dataValidation type="list" allowBlank="1" showInputMessage="1" showErrorMessage="1" sqref="AE103:AH103">
      <formula1>Statutul</formula1>
    </dataValidation>
    <dataValidation type="list" allowBlank="1" showInputMessage="1" showErrorMessage="1" sqref="Y40:AF40 J45:Q45 J49:Q49 J53:Q53 J57:Q57 J61:Q61">
      <formula1>Judet</formula1>
    </dataValidation>
    <dataValidation type="list" allowBlank="1" showInputMessage="1" showErrorMessage="1" sqref="G40:R40">
      <formula1>Regiune</formula1>
    </dataValidation>
    <dataValidation type="list" allowBlank="1" showInputMessage="1" showErrorMessage="1" sqref="S61:AC61 S49:AC49 S53:AC53 S57:AC57">
      <formula1>Comune</formula1>
    </dataValidation>
    <dataValidation type="list" allowBlank="1" showInputMessage="1" showErrorMessage="1" sqref="S45:AC45">
      <formula1>localitati</formula1>
    </dataValidation>
  </dataValidations>
  <printOptions/>
  <pageMargins left="0.2" right="0.2" top="0.4100000000000001" bottom="0.1968503937007874" header="0.5" footer="0.5"/>
  <pageSetup horizontalDpi="600" verticalDpi="6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dimension ref="C2:I15"/>
  <sheetViews>
    <sheetView workbookViewId="0" topLeftCell="A1">
      <selection activeCell="B15" sqref="B15"/>
    </sheetView>
  </sheetViews>
  <sheetFormatPr defaultColWidth="9.00390625" defaultRowHeight="15.75"/>
  <cols>
    <col min="1" max="2" width="9.00390625" style="2" customWidth="1"/>
    <col min="3" max="3" width="33.00390625" style="2" customWidth="1"/>
    <col min="4" max="16384" width="9.00390625" style="2" customWidth="1"/>
  </cols>
  <sheetData>
    <row r="2" ht="15.75">
      <c r="I2" s="176" t="s">
        <v>594</v>
      </c>
    </row>
    <row r="3" spans="7:9" ht="15.75">
      <c r="G3" s="2">
        <v>70</v>
      </c>
      <c r="I3" s="2" t="s">
        <v>595</v>
      </c>
    </row>
    <row r="4" spans="3:9" ht="15.75">
      <c r="C4" s="2" t="s">
        <v>411</v>
      </c>
      <c r="G4" s="2">
        <v>90</v>
      </c>
      <c r="I4" s="2" t="s">
        <v>596</v>
      </c>
    </row>
    <row r="5" spans="3:9" ht="15.75">
      <c r="C5" s="2" t="s">
        <v>412</v>
      </c>
      <c r="I5" s="2" t="s">
        <v>597</v>
      </c>
    </row>
    <row r="6" spans="3:9" ht="15.75">
      <c r="C6" s="2" t="s">
        <v>413</v>
      </c>
      <c r="G6" s="2" t="s">
        <v>578</v>
      </c>
      <c r="I6" s="2" t="s">
        <v>598</v>
      </c>
    </row>
    <row r="7" spans="3:9" ht="15.75">
      <c r="C7" s="2" t="s">
        <v>414</v>
      </c>
      <c r="G7" s="2" t="s">
        <v>593</v>
      </c>
      <c r="I7" s="2" t="s">
        <v>599</v>
      </c>
    </row>
    <row r="8" spans="3:9" ht="15.75">
      <c r="C8" s="2" t="s">
        <v>415</v>
      </c>
      <c r="I8" s="2" t="s">
        <v>600</v>
      </c>
    </row>
    <row r="9" spans="3:9" ht="15.75">
      <c r="C9" s="2" t="s">
        <v>416</v>
      </c>
      <c r="G9" s="2" t="s">
        <v>579</v>
      </c>
      <c r="I9" s="2" t="s">
        <v>601</v>
      </c>
    </row>
    <row r="10" spans="3:9" ht="15.75">
      <c r="C10" s="2" t="s">
        <v>417</v>
      </c>
      <c r="I10" s="2" t="s">
        <v>602</v>
      </c>
    </row>
    <row r="11" spans="3:9" ht="15.75">
      <c r="C11" s="2" t="s">
        <v>418</v>
      </c>
      <c r="I11" s="2" t="s">
        <v>603</v>
      </c>
    </row>
    <row r="12" spans="3:9" ht="15.75">
      <c r="C12" s="2" t="s">
        <v>419</v>
      </c>
      <c r="I12" s="2" t="s">
        <v>604</v>
      </c>
    </row>
    <row r="13" spans="3:9" ht="15.75">
      <c r="C13" s="2" t="s">
        <v>420</v>
      </c>
      <c r="I13" s="2" t="s">
        <v>605</v>
      </c>
    </row>
    <row r="14" spans="3:9" ht="15.75">
      <c r="C14" s="2" t="s">
        <v>421</v>
      </c>
      <c r="I14" s="2" t="s">
        <v>606</v>
      </c>
    </row>
    <row r="15" ht="15.75">
      <c r="C15" s="2" t="s">
        <v>422</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I41"/>
  <sheetViews>
    <sheetView view="pageBreakPreview" zoomScaleSheetLayoutView="100" workbookViewId="0" topLeftCell="A34">
      <selection activeCell="AE14" sqref="AE14:AF14"/>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3:34" ht="21" customHeight="1">
      <c r="C1" s="507" t="s">
        <v>189</v>
      </c>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8" t="s">
        <v>194</v>
      </c>
      <c r="AF1" s="508"/>
      <c r="AG1" s="508"/>
      <c r="AH1" s="508"/>
    </row>
    <row r="2" spans="3:34" ht="27" customHeight="1">
      <c r="C2" s="507" t="s">
        <v>193</v>
      </c>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8"/>
      <c r="AF2" s="508"/>
      <c r="AG2" s="508"/>
      <c r="AH2" s="508"/>
    </row>
    <row r="3" spans="3:34" ht="12" customHeight="1">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437" t="s">
        <v>607</v>
      </c>
      <c r="AF3" s="437"/>
      <c r="AG3" s="437"/>
      <c r="AH3" s="437"/>
    </row>
    <row r="4" spans="1:34" ht="19.2" customHeight="1">
      <c r="A4" s="1"/>
      <c r="B4" s="1"/>
      <c r="C4" s="609" t="s">
        <v>224</v>
      </c>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row>
    <row r="5" spans="1:35" ht="9" customHeight="1">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row>
    <row r="6" spans="2:34" ht="15.75">
      <c r="B6" s="230" t="s">
        <v>87</v>
      </c>
      <c r="C6" s="416" t="s">
        <v>221</v>
      </c>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t="s">
        <v>222</v>
      </c>
      <c r="AF6" s="416"/>
      <c r="AG6" s="416" t="s">
        <v>223</v>
      </c>
      <c r="AH6" s="416"/>
    </row>
    <row r="7" spans="2:34" ht="37.2" customHeight="1">
      <c r="B7" s="236">
        <v>1</v>
      </c>
      <c r="C7" s="610" t="s">
        <v>225</v>
      </c>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419"/>
      <c r="AF7" s="419"/>
      <c r="AG7" s="419"/>
      <c r="AH7" s="419"/>
    </row>
    <row r="8" spans="2:34" ht="15.75">
      <c r="B8" s="236">
        <v>2</v>
      </c>
      <c r="C8" s="611" t="s">
        <v>88</v>
      </c>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321">
        <f>SUM(AE9:AF18)</f>
        <v>0</v>
      </c>
      <c r="AF8" s="321"/>
      <c r="AG8" s="321">
        <f>SUM(AG9:AH18)</f>
        <v>0</v>
      </c>
      <c r="AH8" s="321"/>
    </row>
    <row r="9" spans="2:34" ht="16.2" customHeight="1">
      <c r="B9" s="235"/>
      <c r="C9" s="502" t="s">
        <v>89</v>
      </c>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324"/>
      <c r="AF9" s="324"/>
      <c r="AG9" s="324"/>
      <c r="AH9" s="324"/>
    </row>
    <row r="10" spans="2:34" ht="25.2" customHeight="1">
      <c r="B10" s="235"/>
      <c r="C10" s="505" t="s">
        <v>636</v>
      </c>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324"/>
      <c r="AF10" s="324"/>
      <c r="AG10" s="324"/>
      <c r="AH10" s="324"/>
    </row>
    <row r="11" spans="2:34" ht="36" customHeight="1">
      <c r="B11" s="235"/>
      <c r="C11" s="505" t="s">
        <v>573</v>
      </c>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324"/>
      <c r="AF11" s="324"/>
      <c r="AG11" s="324"/>
      <c r="AH11" s="324"/>
    </row>
    <row r="12" spans="2:34" ht="15.75">
      <c r="B12" s="235"/>
      <c r="C12" s="502" t="s">
        <v>90</v>
      </c>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324"/>
      <c r="AF12" s="324"/>
      <c r="AG12" s="324"/>
      <c r="AH12" s="324"/>
    </row>
    <row r="13" spans="2:34" ht="15.75">
      <c r="B13" s="235"/>
      <c r="C13" s="502" t="s">
        <v>91</v>
      </c>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324"/>
      <c r="AF13" s="324"/>
      <c r="AG13" s="324"/>
      <c r="AH13" s="324"/>
    </row>
    <row r="14" spans="2:34" ht="24" customHeight="1">
      <c r="B14" s="235"/>
      <c r="C14" s="505" t="s">
        <v>92</v>
      </c>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324"/>
      <c r="AF14" s="324"/>
      <c r="AG14" s="324"/>
      <c r="AH14" s="324"/>
    </row>
    <row r="15" spans="2:34" ht="15.75">
      <c r="B15" s="235"/>
      <c r="C15" s="502" t="s">
        <v>93</v>
      </c>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324"/>
      <c r="AF15" s="324"/>
      <c r="AG15" s="324"/>
      <c r="AH15" s="324"/>
    </row>
    <row r="16" spans="2:34" ht="15.75">
      <c r="B16" s="235"/>
      <c r="C16" s="502" t="s">
        <v>94</v>
      </c>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324"/>
      <c r="AF16" s="324"/>
      <c r="AG16" s="324"/>
      <c r="AH16" s="324"/>
    </row>
    <row r="17" spans="2:34" ht="15.75">
      <c r="B17" s="235"/>
      <c r="C17" s="502" t="s">
        <v>95</v>
      </c>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324"/>
      <c r="AF17" s="324"/>
      <c r="AG17" s="324"/>
      <c r="AH17" s="324"/>
    </row>
    <row r="18" spans="2:34" ht="15.75">
      <c r="B18" s="235"/>
      <c r="C18" s="502" t="s">
        <v>96</v>
      </c>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324"/>
      <c r="AF18" s="324"/>
      <c r="AG18" s="324"/>
      <c r="AH18" s="324"/>
    </row>
    <row r="19" spans="2:34" ht="13.95" customHeight="1">
      <c r="B19" s="236">
        <v>3</v>
      </c>
      <c r="C19" s="503" t="s">
        <v>97</v>
      </c>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321">
        <f>AE20+AE27+AE28+AE29</f>
        <v>0</v>
      </c>
      <c r="AF19" s="321"/>
      <c r="AG19" s="321">
        <f>AG20+AG27+AG28+AG29</f>
        <v>0</v>
      </c>
      <c r="AH19" s="321"/>
    </row>
    <row r="20" spans="2:34" ht="13.2" customHeight="1">
      <c r="B20" s="67"/>
      <c r="C20" s="494" t="s">
        <v>98</v>
      </c>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321">
        <f>SUM(AE21:AF26)</f>
        <v>0</v>
      </c>
      <c r="AF20" s="321"/>
      <c r="AG20" s="321">
        <f>SUM(AG21:AH26)</f>
        <v>0</v>
      </c>
      <c r="AH20" s="321"/>
    </row>
    <row r="21" spans="2:34" ht="15.75">
      <c r="B21" s="67"/>
      <c r="C21" s="494" t="s">
        <v>99</v>
      </c>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324"/>
      <c r="AF21" s="324"/>
      <c r="AG21" s="324"/>
      <c r="AH21" s="324"/>
    </row>
    <row r="22" spans="2:34" ht="15.75">
      <c r="B22" s="67"/>
      <c r="C22" s="494" t="s">
        <v>100</v>
      </c>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324"/>
      <c r="AF22" s="324"/>
      <c r="AG22" s="324"/>
      <c r="AH22" s="324"/>
    </row>
    <row r="23" spans="2:34" ht="15.75">
      <c r="B23" s="67"/>
      <c r="C23" s="494" t="s">
        <v>101</v>
      </c>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324"/>
      <c r="AF23" s="324"/>
      <c r="AG23" s="324"/>
      <c r="AH23" s="324"/>
    </row>
    <row r="24" spans="2:34" ht="15.75">
      <c r="B24" s="67"/>
      <c r="C24" s="494" t="s">
        <v>102</v>
      </c>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324"/>
      <c r="AF24" s="324"/>
      <c r="AG24" s="324"/>
      <c r="AH24" s="324"/>
    </row>
    <row r="25" spans="2:34" ht="15.75">
      <c r="B25" s="67"/>
      <c r="C25" s="494" t="s">
        <v>103</v>
      </c>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324"/>
      <c r="AF25" s="324"/>
      <c r="AG25" s="324"/>
      <c r="AH25" s="324"/>
    </row>
    <row r="26" spans="2:34" ht="15.75">
      <c r="B26" s="67"/>
      <c r="C26" s="494" t="s">
        <v>104</v>
      </c>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324"/>
      <c r="AF26" s="324"/>
      <c r="AG26" s="324"/>
      <c r="AH26" s="324"/>
    </row>
    <row r="27" spans="2:34" ht="30" customHeight="1">
      <c r="B27" s="67"/>
      <c r="C27" s="399" t="s">
        <v>574</v>
      </c>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324"/>
      <c r="AF27" s="324"/>
      <c r="AG27" s="324"/>
      <c r="AH27" s="324"/>
    </row>
    <row r="28" spans="2:34" ht="40.2" customHeight="1">
      <c r="B28" s="67"/>
      <c r="C28" s="399" t="s">
        <v>575</v>
      </c>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324"/>
      <c r="AF28" s="324"/>
      <c r="AG28" s="324"/>
      <c r="AH28" s="324"/>
    </row>
    <row r="29" spans="2:34" ht="15" customHeight="1">
      <c r="B29" s="67"/>
      <c r="C29" s="494" t="s">
        <v>105</v>
      </c>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324"/>
      <c r="AF29" s="324"/>
      <c r="AG29" s="324"/>
      <c r="AH29" s="324"/>
    </row>
    <row r="30" spans="2:34" ht="13.2" customHeight="1">
      <c r="B30" s="237">
        <v>4</v>
      </c>
      <c r="C30" s="418" t="s">
        <v>106</v>
      </c>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321"/>
      <c r="AF30" s="321"/>
      <c r="AG30" s="419"/>
      <c r="AH30" s="419"/>
    </row>
    <row r="31" spans="2:34" ht="13.2" customHeight="1">
      <c r="B31" s="237">
        <v>5</v>
      </c>
      <c r="C31" s="418" t="s">
        <v>107</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321">
        <f>AE32+AE33</f>
        <v>0</v>
      </c>
      <c r="AF31" s="321"/>
      <c r="AG31" s="321">
        <f>AG32+AG33</f>
        <v>0</v>
      </c>
      <c r="AH31" s="321"/>
    </row>
    <row r="32" spans="2:34" ht="23.4" customHeight="1">
      <c r="B32" s="253"/>
      <c r="C32" s="439" t="s">
        <v>108</v>
      </c>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324"/>
      <c r="AF32" s="324"/>
      <c r="AG32" s="324"/>
      <c r="AH32" s="324"/>
    </row>
    <row r="33" spans="2:34" ht="24" customHeight="1">
      <c r="B33" s="253"/>
      <c r="C33" s="399" t="s">
        <v>576</v>
      </c>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324"/>
      <c r="AF33" s="324"/>
      <c r="AG33" s="324"/>
      <c r="AH33" s="324"/>
    </row>
    <row r="34" spans="2:34" ht="12" customHeight="1">
      <c r="B34" s="237">
        <v>6</v>
      </c>
      <c r="C34" s="418" t="s">
        <v>109</v>
      </c>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321">
        <f>AE35+AE36</f>
        <v>0</v>
      </c>
      <c r="AF34" s="321"/>
      <c r="AG34" s="321">
        <f>AG35+AG36</f>
        <v>0</v>
      </c>
      <c r="AH34" s="321"/>
    </row>
    <row r="35" spans="2:34" ht="25.2" customHeight="1">
      <c r="B35" s="253"/>
      <c r="C35" s="399" t="s">
        <v>577</v>
      </c>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324"/>
      <c r="AF35" s="324"/>
      <c r="AG35" s="324"/>
      <c r="AH35" s="324"/>
    </row>
    <row r="36" spans="2:34" ht="36" customHeight="1">
      <c r="B36" s="67"/>
      <c r="C36" s="399" t="s">
        <v>110</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24"/>
      <c r="AF36" s="324"/>
      <c r="AG36" s="324"/>
      <c r="AH36" s="324"/>
    </row>
    <row r="37" spans="2:34" ht="13.2" customHeight="1">
      <c r="B37" s="67"/>
      <c r="C37" s="418" t="s">
        <v>111</v>
      </c>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321">
        <f>AE34+AE31+AE19+AE8+AE7</f>
        <v>0</v>
      </c>
      <c r="AF37" s="321"/>
      <c r="AG37" s="321">
        <f>AG34+AG31+AG30+AG19+AG8+AG7</f>
        <v>0</v>
      </c>
      <c r="AH37" s="321"/>
    </row>
    <row r="38" spans="2:34" ht="15.75">
      <c r="B38" s="67"/>
      <c r="C38" s="418" t="s">
        <v>112</v>
      </c>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9"/>
      <c r="AF38" s="419"/>
      <c r="AG38" s="419"/>
      <c r="AH38" s="419"/>
    </row>
    <row r="39" spans="2:34" ht="15.75">
      <c r="B39" s="418" t="s">
        <v>113</v>
      </c>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321">
        <f>AE37+AE38+AG37+AG38</f>
        <v>0</v>
      </c>
      <c r="AF39" s="321"/>
      <c r="AG39" s="321"/>
      <c r="AH39" s="321"/>
    </row>
    <row r="40" spans="2:34" ht="15.7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9"/>
      <c r="AF40" s="99"/>
      <c r="AG40" s="99"/>
      <c r="AH40" s="99"/>
    </row>
    <row r="41" spans="1:35" ht="38.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sheetData>
  <sheetProtection password="CF8D" sheet="1" objects="1" scenarios="1" formatRows="0" insertColumns="0" insertRows="0" insertHyperlinks="0" deleteColumns="0" deleteRows="0" selectLockedCells="1" sort="0" autoFilter="0" pivotTables="0"/>
  <mergeCells count="108">
    <mergeCell ref="C38:AD38"/>
    <mergeCell ref="AE38:AF38"/>
    <mergeCell ref="AG38:AH38"/>
    <mergeCell ref="B39:AD39"/>
    <mergeCell ref="AE39:AH39"/>
    <mergeCell ref="C36:AD36"/>
    <mergeCell ref="AE36:AF36"/>
    <mergeCell ref="AG36:AH36"/>
    <mergeCell ref="C37:AD37"/>
    <mergeCell ref="AE37:AF37"/>
    <mergeCell ref="AG37:AH37"/>
    <mergeCell ref="C34:AD34"/>
    <mergeCell ref="AE34:AF34"/>
    <mergeCell ref="AG34:AH34"/>
    <mergeCell ref="C35:AD35"/>
    <mergeCell ref="AE35:AF35"/>
    <mergeCell ref="AG35:AH35"/>
    <mergeCell ref="C32:AD32"/>
    <mergeCell ref="AE32:AF32"/>
    <mergeCell ref="AG32:AH32"/>
    <mergeCell ref="C33:AD33"/>
    <mergeCell ref="AE33:AF33"/>
    <mergeCell ref="AG33:AH33"/>
    <mergeCell ref="C30:AD30"/>
    <mergeCell ref="AE30:AF30"/>
    <mergeCell ref="AG30:AH30"/>
    <mergeCell ref="C31:AD31"/>
    <mergeCell ref="AE31:AF31"/>
    <mergeCell ref="AG31:AH31"/>
    <mergeCell ref="C28:AD28"/>
    <mergeCell ref="AE28:AF28"/>
    <mergeCell ref="AG28:AH28"/>
    <mergeCell ref="C29:AD29"/>
    <mergeCell ref="AE29:AF29"/>
    <mergeCell ref="AG29:AH29"/>
    <mergeCell ref="C26:AD26"/>
    <mergeCell ref="AE26:AF26"/>
    <mergeCell ref="AG26:AH26"/>
    <mergeCell ref="C27:AD27"/>
    <mergeCell ref="AE27:AF27"/>
    <mergeCell ref="AG27:AH27"/>
    <mergeCell ref="C24:AD24"/>
    <mergeCell ref="AE24:AF24"/>
    <mergeCell ref="AG24:AH24"/>
    <mergeCell ref="C25:AD25"/>
    <mergeCell ref="AE25:AF25"/>
    <mergeCell ref="AG25:AH25"/>
    <mergeCell ref="C22:AD22"/>
    <mergeCell ref="AE22:AF22"/>
    <mergeCell ref="AG22:AH22"/>
    <mergeCell ref="C23:AD23"/>
    <mergeCell ref="AE23:AF23"/>
    <mergeCell ref="AG23:AH23"/>
    <mergeCell ref="C20:AD20"/>
    <mergeCell ref="AE20:AF20"/>
    <mergeCell ref="AG20:AH20"/>
    <mergeCell ref="C21:AD21"/>
    <mergeCell ref="AE21:AF21"/>
    <mergeCell ref="AG21:AH21"/>
    <mergeCell ref="C18:AD18"/>
    <mergeCell ref="AE18:AF18"/>
    <mergeCell ref="AG18:AH18"/>
    <mergeCell ref="C19:AD19"/>
    <mergeCell ref="AE19:AF19"/>
    <mergeCell ref="AG19:AH19"/>
    <mergeCell ref="C16:AD16"/>
    <mergeCell ref="AE16:AF16"/>
    <mergeCell ref="AG16:AH16"/>
    <mergeCell ref="C17:AD17"/>
    <mergeCell ref="AE17:AF17"/>
    <mergeCell ref="AG17:AH17"/>
    <mergeCell ref="C14:AD14"/>
    <mergeCell ref="AE14:AF14"/>
    <mergeCell ref="AG14:AH14"/>
    <mergeCell ref="C15:AD15"/>
    <mergeCell ref="AE15:AF15"/>
    <mergeCell ref="AG15:AH15"/>
    <mergeCell ref="C12:AD12"/>
    <mergeCell ref="AE12:AF12"/>
    <mergeCell ref="AG12:AH12"/>
    <mergeCell ref="C13:AD13"/>
    <mergeCell ref="AE13:AF13"/>
    <mergeCell ref="AG13:AH13"/>
    <mergeCell ref="C10:AD10"/>
    <mergeCell ref="AE10:AF10"/>
    <mergeCell ref="AG10:AH10"/>
    <mergeCell ref="C11:AD11"/>
    <mergeCell ref="AE11:AF11"/>
    <mergeCell ref="AG11:AH11"/>
    <mergeCell ref="C8:AD8"/>
    <mergeCell ref="AE8:AF8"/>
    <mergeCell ref="AG8:AH8"/>
    <mergeCell ref="C9:AD9"/>
    <mergeCell ref="AE9:AF9"/>
    <mergeCell ref="AG9:AH9"/>
    <mergeCell ref="A5:AI5"/>
    <mergeCell ref="C6:AD6"/>
    <mergeCell ref="AE6:AF6"/>
    <mergeCell ref="AG6:AH6"/>
    <mergeCell ref="C7:AD7"/>
    <mergeCell ref="AE7:AF7"/>
    <mergeCell ref="AG7:AH7"/>
    <mergeCell ref="C1:AD1"/>
    <mergeCell ref="AE1:AH2"/>
    <mergeCell ref="C2:AD2"/>
    <mergeCell ref="C3:AD3"/>
    <mergeCell ref="AE3:AH3"/>
    <mergeCell ref="C4:AH4"/>
  </mergeCells>
  <printOptions/>
  <pageMargins left="0.2" right="0.2" top="0.4100000000000001" bottom="0.1968503937007874"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1:AH128"/>
  <sheetViews>
    <sheetView view="pageBreakPreview" zoomScaleSheetLayoutView="100" workbookViewId="0" topLeftCell="A58">
      <selection activeCell="AE67" sqref="AE67:AF67"/>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1" customHeight="1">
      <c r="B1" s="339"/>
      <c r="C1" s="438" t="s">
        <v>189</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28" t="s">
        <v>616</v>
      </c>
      <c r="AF1" s="429"/>
      <c r="AG1" s="429"/>
      <c r="AH1" s="430"/>
    </row>
    <row r="2" spans="2:34" ht="10.95" customHeight="1">
      <c r="B2" s="339"/>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1"/>
      <c r="AF2" s="432"/>
      <c r="AG2" s="432"/>
      <c r="AH2" s="433"/>
    </row>
    <row r="3" spans="2:34" ht="26.4" customHeight="1">
      <c r="B3" s="339"/>
      <c r="C3" s="421" t="s">
        <v>193</v>
      </c>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34"/>
      <c r="AF3" s="435"/>
      <c r="AG3" s="435"/>
      <c r="AH3" s="436"/>
    </row>
    <row r="4" spans="2:34" ht="10.2" customHeight="1">
      <c r="B4" s="339"/>
      <c r="C4" s="425"/>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7"/>
      <c r="AE4" s="620" t="s">
        <v>607</v>
      </c>
      <c r="AF4" s="620"/>
      <c r="AG4" s="620"/>
      <c r="AH4" s="620"/>
    </row>
    <row r="5" spans="2:34" ht="23.25" customHeight="1">
      <c r="B5" s="422" t="s">
        <v>426</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4"/>
    </row>
    <row r="6" spans="2:34" ht="7.5" customHeight="1">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row>
    <row r="7" spans="2:34" ht="21" customHeight="1">
      <c r="B7" s="466"/>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8"/>
    </row>
    <row r="8" spans="2:34" ht="11.25" customHeight="1">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row>
    <row r="9" spans="2:34" ht="26.4" customHeight="1">
      <c r="B9" s="241" t="s">
        <v>87</v>
      </c>
      <c r="C9" s="616" t="s">
        <v>114</v>
      </c>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7" t="s">
        <v>226</v>
      </c>
      <c r="AF9" s="617"/>
      <c r="AG9" s="617"/>
      <c r="AH9" s="617"/>
    </row>
    <row r="10" spans="2:34" ht="12" customHeight="1">
      <c r="B10" s="618" t="s">
        <v>227</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9" t="s">
        <v>222</v>
      </c>
      <c r="AF10" s="619"/>
      <c r="AG10" s="619" t="s">
        <v>223</v>
      </c>
      <c r="AH10" s="619"/>
    </row>
    <row r="11" spans="2:34" ht="7.2" customHeight="1">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9"/>
      <c r="AF11" s="619"/>
      <c r="AG11" s="619"/>
      <c r="AH11" s="619"/>
    </row>
    <row r="12" spans="2:34" ht="17.25" customHeight="1">
      <c r="B12" s="239">
        <v>1</v>
      </c>
      <c r="C12" s="499" t="s">
        <v>115</v>
      </c>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14"/>
      <c r="AF12" s="414"/>
      <c r="AG12" s="414"/>
      <c r="AH12" s="414"/>
    </row>
    <row r="13" spans="2:34" ht="27" customHeight="1">
      <c r="B13" s="239">
        <v>2</v>
      </c>
      <c r="C13" s="480" t="s">
        <v>228</v>
      </c>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14"/>
      <c r="AF13" s="414"/>
      <c r="AG13" s="414"/>
      <c r="AH13" s="414"/>
    </row>
    <row r="14" spans="2:34" ht="15.75" customHeight="1">
      <c r="B14" s="239">
        <v>3</v>
      </c>
      <c r="C14" s="499" t="s">
        <v>229</v>
      </c>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14"/>
      <c r="AF14" s="414"/>
      <c r="AG14" s="414"/>
      <c r="AH14" s="414"/>
    </row>
    <row r="15" spans="2:34" ht="18.75" customHeight="1">
      <c r="B15" s="239">
        <v>4</v>
      </c>
      <c r="C15" s="499" t="s">
        <v>230</v>
      </c>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14"/>
      <c r="AF15" s="414"/>
      <c r="AG15" s="414"/>
      <c r="AH15" s="414"/>
    </row>
    <row r="16" spans="2:34" ht="16.5" customHeight="1">
      <c r="B16" s="239">
        <v>5</v>
      </c>
      <c r="C16" s="499" t="s">
        <v>231</v>
      </c>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14"/>
      <c r="AF16" s="414"/>
      <c r="AG16" s="414"/>
      <c r="AH16" s="414"/>
    </row>
    <row r="17" spans="2:34" ht="15" customHeight="1">
      <c r="B17" s="239">
        <v>6</v>
      </c>
      <c r="C17" s="499" t="s">
        <v>232</v>
      </c>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14"/>
      <c r="AF17" s="414"/>
      <c r="AG17" s="414"/>
      <c r="AH17" s="414"/>
    </row>
    <row r="18" spans="2:34" ht="18.75" customHeight="1">
      <c r="B18" s="239">
        <v>7</v>
      </c>
      <c r="C18" s="499" t="s">
        <v>233</v>
      </c>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14"/>
      <c r="AF18" s="414"/>
      <c r="AG18" s="414"/>
      <c r="AH18" s="414"/>
    </row>
    <row r="19" spans="2:34" ht="15" customHeight="1">
      <c r="B19" s="239">
        <v>8</v>
      </c>
      <c r="C19" s="499" t="s">
        <v>234</v>
      </c>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14"/>
      <c r="AF19" s="414"/>
      <c r="AG19" s="414"/>
      <c r="AH19" s="414"/>
    </row>
    <row r="20" spans="2:34" ht="15" customHeight="1">
      <c r="B20" s="68"/>
      <c r="C20" s="495" t="s">
        <v>116</v>
      </c>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899">
        <f>AE19+AE18+AE17+AE16+AE15+AE14+AE13+AE12</f>
        <v>0</v>
      </c>
      <c r="AF20" s="899"/>
      <c r="AG20" s="899">
        <f>AG19+AG18+AG17+AG16+AG15+AG14+AG13+AG12</f>
        <v>0</v>
      </c>
      <c r="AH20" s="899"/>
    </row>
    <row r="21" spans="2:34" ht="18.75" customHeight="1">
      <c r="B21" s="496" t="s">
        <v>117</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8"/>
      <c r="AE21" s="901"/>
      <c r="AF21" s="901"/>
      <c r="AG21" s="901"/>
      <c r="AH21" s="901"/>
    </row>
    <row r="22" spans="2:34" ht="14.4" customHeight="1">
      <c r="B22" s="239">
        <v>9</v>
      </c>
      <c r="C22" s="499" t="s">
        <v>235</v>
      </c>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14"/>
      <c r="AF22" s="414"/>
      <c r="AG22" s="414"/>
      <c r="AH22" s="414"/>
    </row>
    <row r="23" spans="2:34" ht="15.6" customHeight="1">
      <c r="B23" s="239"/>
      <c r="C23" s="495" t="s">
        <v>118</v>
      </c>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899">
        <f>AE22</f>
        <v>0</v>
      </c>
      <c r="AF23" s="899"/>
      <c r="AG23" s="899">
        <f>AG22</f>
        <v>0</v>
      </c>
      <c r="AH23" s="899"/>
    </row>
    <row r="24" spans="2:34" ht="18.75" customHeight="1">
      <c r="B24" s="511" t="s">
        <v>119</v>
      </c>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900"/>
      <c r="AF24" s="900"/>
      <c r="AG24" s="900"/>
      <c r="AH24" s="900"/>
    </row>
    <row r="25" spans="2:34" ht="15.75" customHeight="1">
      <c r="B25" s="239">
        <v>10</v>
      </c>
      <c r="C25" s="499" t="s">
        <v>236</v>
      </c>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14"/>
      <c r="AF25" s="414"/>
      <c r="AG25" s="414"/>
      <c r="AH25" s="414"/>
    </row>
    <row r="26" spans="2:34" ht="26.25" customHeight="1">
      <c r="B26" s="239">
        <v>11</v>
      </c>
      <c r="C26" s="480" t="s">
        <v>237</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14"/>
      <c r="AF26" s="414"/>
      <c r="AG26" s="414"/>
      <c r="AH26" s="414"/>
    </row>
    <row r="27" spans="2:34" ht="15.6" customHeight="1">
      <c r="B27" s="239">
        <v>12</v>
      </c>
      <c r="C27" s="499" t="s">
        <v>238</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14"/>
      <c r="AF27" s="414"/>
      <c r="AG27" s="414"/>
      <c r="AH27" s="414"/>
    </row>
    <row r="28" spans="2:34" ht="18.75" customHeight="1">
      <c r="B28" s="239"/>
      <c r="C28" s="621" t="s">
        <v>120</v>
      </c>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899">
        <f>AE27+AE26+AE25</f>
        <v>0</v>
      </c>
      <c r="AF28" s="899"/>
      <c r="AG28" s="899">
        <f>AG27+AG26+AG25</f>
        <v>0</v>
      </c>
      <c r="AH28" s="899"/>
    </row>
    <row r="29" spans="2:34" ht="20.25" customHeight="1">
      <c r="B29" s="323" t="s">
        <v>121</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899">
        <f>AE28+AE23+AE20</f>
        <v>0</v>
      </c>
      <c r="AF29" s="899"/>
      <c r="AG29" s="899">
        <f>AG28+AG23+AG20</f>
        <v>0</v>
      </c>
      <c r="AH29" s="899"/>
    </row>
    <row r="30" spans="2:34" ht="20.25" customHeight="1">
      <c r="B30" s="323" t="s">
        <v>239</v>
      </c>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898"/>
      <c r="AF30" s="898"/>
      <c r="AG30" s="898"/>
      <c r="AH30" s="898"/>
    </row>
    <row r="31" spans="2:34" ht="21.75" customHeight="1">
      <c r="B31" s="323" t="s">
        <v>122</v>
      </c>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899">
        <f>AE29+AE30</f>
        <v>0</v>
      </c>
      <c r="AF31" s="899"/>
      <c r="AG31" s="899">
        <f>AG29+AG30</f>
        <v>0</v>
      </c>
      <c r="AH31" s="899"/>
    </row>
    <row r="32" spans="2:34" ht="15.75">
      <c r="B32" s="340" t="s">
        <v>240</v>
      </c>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row>
    <row r="33" spans="2:34" ht="15.75">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row>
    <row r="34" spans="2:34" ht="15.75">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row>
    <row r="35" spans="2:34" ht="15.75">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row>
    <row r="36" spans="2:34" ht="15.75">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row>
    <row r="37" spans="2:34" ht="15.75">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row>
    <row r="38" spans="2:34" ht="15.75">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row>
    <row r="39" spans="2:34" ht="15.75">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row>
    <row r="40" spans="2:34" ht="15.7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row>
    <row r="41" spans="2:34" ht="15.75">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row>
    <row r="42" spans="2:34" ht="15.7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row>
    <row r="43" spans="2:34" ht="15.75">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row>
    <row r="44" spans="2:34" ht="15.75">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row>
    <row r="45" spans="2:34" ht="15.75">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row>
    <row r="46" spans="2:34" ht="15.7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row>
    <row r="47" spans="2:34" ht="15.7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row>
    <row r="48" spans="2:34" ht="15.7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row>
    <row r="49" spans="2:34" ht="21" customHeight="1">
      <c r="B49" s="339"/>
      <c r="C49" s="438" t="s">
        <v>189</v>
      </c>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28" t="s">
        <v>616</v>
      </c>
      <c r="AF49" s="429"/>
      <c r="AG49" s="429"/>
      <c r="AH49" s="430"/>
    </row>
    <row r="50" spans="2:34" ht="10.95" customHeight="1">
      <c r="B50" s="339"/>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1"/>
      <c r="AF50" s="432"/>
      <c r="AG50" s="432"/>
      <c r="AH50" s="433"/>
    </row>
    <row r="51" spans="2:34" ht="26.4" customHeight="1">
      <c r="B51" s="339"/>
      <c r="C51" s="421" t="s">
        <v>193</v>
      </c>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34"/>
      <c r="AF51" s="435"/>
      <c r="AG51" s="435"/>
      <c r="AH51" s="436"/>
    </row>
    <row r="52" spans="2:34" ht="10.2" customHeight="1">
      <c r="B52" s="339"/>
      <c r="C52" s="425"/>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7"/>
      <c r="AE52" s="620" t="s">
        <v>607</v>
      </c>
      <c r="AF52" s="620"/>
      <c r="AG52" s="620"/>
      <c r="AH52" s="620"/>
    </row>
    <row r="53" spans="2:34" ht="23.25" customHeight="1">
      <c r="B53" s="422" t="s">
        <v>426</v>
      </c>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4"/>
    </row>
    <row r="54" spans="2:34" ht="7.5" customHeight="1">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row>
    <row r="55" spans="2:34" ht="21" customHeight="1">
      <c r="B55" s="466"/>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8"/>
    </row>
    <row r="56" spans="2:34" ht="11.25" customHeight="1">
      <c r="B56" s="339"/>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row>
    <row r="57" spans="2:34" ht="26.4" customHeight="1">
      <c r="B57" s="241" t="s">
        <v>87</v>
      </c>
      <c r="C57" s="616" t="s">
        <v>114</v>
      </c>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7" t="s">
        <v>226</v>
      </c>
      <c r="AF57" s="617"/>
      <c r="AG57" s="617"/>
      <c r="AH57" s="617"/>
    </row>
    <row r="58" spans="2:34" ht="12" customHeight="1">
      <c r="B58" s="618" t="s">
        <v>227</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9" t="s">
        <v>222</v>
      </c>
      <c r="AF58" s="619"/>
      <c r="AG58" s="619" t="s">
        <v>223</v>
      </c>
      <c r="AH58" s="619"/>
    </row>
    <row r="59" spans="2:34" ht="7.2" customHeight="1">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9"/>
      <c r="AF59" s="619"/>
      <c r="AG59" s="619"/>
      <c r="AH59" s="619"/>
    </row>
    <row r="60" spans="2:34" ht="17.25" customHeight="1">
      <c r="B60" s="239">
        <v>1</v>
      </c>
      <c r="C60" s="499" t="s">
        <v>115</v>
      </c>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14"/>
      <c r="AF60" s="414"/>
      <c r="AG60" s="414"/>
      <c r="AH60" s="414"/>
    </row>
    <row r="61" spans="2:34" ht="27" customHeight="1">
      <c r="B61" s="239">
        <v>2</v>
      </c>
      <c r="C61" s="480" t="s">
        <v>228</v>
      </c>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14"/>
      <c r="AF61" s="414"/>
      <c r="AG61" s="414"/>
      <c r="AH61" s="414"/>
    </row>
    <row r="62" spans="2:34" ht="15.75" customHeight="1">
      <c r="B62" s="239">
        <v>3</v>
      </c>
      <c r="C62" s="499" t="s">
        <v>229</v>
      </c>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14"/>
      <c r="AF62" s="414"/>
      <c r="AG62" s="414"/>
      <c r="AH62" s="414"/>
    </row>
    <row r="63" spans="2:34" ht="18.75" customHeight="1">
      <c r="B63" s="239">
        <v>4</v>
      </c>
      <c r="C63" s="499" t="s">
        <v>230</v>
      </c>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14"/>
      <c r="AF63" s="414"/>
      <c r="AG63" s="414"/>
      <c r="AH63" s="414"/>
    </row>
    <row r="64" spans="2:34" ht="16.5" customHeight="1">
      <c r="B64" s="239">
        <v>5</v>
      </c>
      <c r="C64" s="499" t="s">
        <v>231</v>
      </c>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14"/>
      <c r="AF64" s="414"/>
      <c r="AG64" s="414"/>
      <c r="AH64" s="414"/>
    </row>
    <row r="65" spans="2:34" ht="15" customHeight="1">
      <c r="B65" s="239">
        <v>6</v>
      </c>
      <c r="C65" s="499" t="s">
        <v>232</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14"/>
      <c r="AF65" s="414"/>
      <c r="AG65" s="414"/>
      <c r="AH65" s="414"/>
    </row>
    <row r="66" spans="2:34" ht="18.75" customHeight="1">
      <c r="B66" s="239">
        <v>7</v>
      </c>
      <c r="C66" s="499" t="s">
        <v>233</v>
      </c>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14"/>
      <c r="AF66" s="414"/>
      <c r="AG66" s="414"/>
      <c r="AH66" s="414"/>
    </row>
    <row r="67" spans="2:34" ht="15" customHeight="1">
      <c r="B67" s="239">
        <v>8</v>
      </c>
      <c r="C67" s="499" t="s">
        <v>234</v>
      </c>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14"/>
      <c r="AF67" s="414"/>
      <c r="AG67" s="414"/>
      <c r="AH67" s="414"/>
    </row>
    <row r="68" spans="2:34" ht="15" customHeight="1">
      <c r="B68" s="68"/>
      <c r="C68" s="495" t="s">
        <v>116</v>
      </c>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899">
        <f>AE67+AE66+AE65+AE64+AE63+AE62+AE61+AE60</f>
        <v>0</v>
      </c>
      <c r="AF68" s="899"/>
      <c r="AG68" s="899">
        <f>AG67+AG66+AG65+AG64+AG63+AG62+AG61+AG60</f>
        <v>0</v>
      </c>
      <c r="AH68" s="899"/>
    </row>
    <row r="69" spans="2:34" ht="18.75" customHeight="1">
      <c r="B69" s="496" t="s">
        <v>117</v>
      </c>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8"/>
      <c r="AE69" s="901"/>
      <c r="AF69" s="901"/>
      <c r="AG69" s="901"/>
      <c r="AH69" s="901"/>
    </row>
    <row r="70" spans="2:34" ht="14.4" customHeight="1">
      <c r="B70" s="239">
        <v>9</v>
      </c>
      <c r="C70" s="499" t="s">
        <v>235</v>
      </c>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14"/>
      <c r="AF70" s="414"/>
      <c r="AG70" s="414"/>
      <c r="AH70" s="414"/>
    </row>
    <row r="71" spans="2:34" ht="15.6" customHeight="1">
      <c r="B71" s="239"/>
      <c r="C71" s="495" t="s">
        <v>118</v>
      </c>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899">
        <f>AE70</f>
        <v>0</v>
      </c>
      <c r="AF71" s="899"/>
      <c r="AG71" s="899">
        <f>AG70</f>
        <v>0</v>
      </c>
      <c r="AH71" s="899"/>
    </row>
    <row r="72" spans="2:34" ht="18.75" customHeight="1">
      <c r="B72" s="511" t="s">
        <v>119</v>
      </c>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900"/>
      <c r="AF72" s="900"/>
      <c r="AG72" s="900"/>
      <c r="AH72" s="900"/>
    </row>
    <row r="73" spans="2:34" ht="15.75" customHeight="1">
      <c r="B73" s="239">
        <v>10</v>
      </c>
      <c r="C73" s="499" t="s">
        <v>236</v>
      </c>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14"/>
      <c r="AF73" s="414"/>
      <c r="AG73" s="414"/>
      <c r="AH73" s="414"/>
    </row>
    <row r="74" spans="2:34" ht="26.25" customHeight="1">
      <c r="B74" s="239">
        <v>11</v>
      </c>
      <c r="C74" s="480" t="s">
        <v>237</v>
      </c>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14"/>
      <c r="AF74" s="414"/>
      <c r="AG74" s="414"/>
      <c r="AH74" s="414"/>
    </row>
    <row r="75" spans="2:34" ht="15.6" customHeight="1">
      <c r="B75" s="239">
        <v>12</v>
      </c>
      <c r="C75" s="499" t="s">
        <v>238</v>
      </c>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14"/>
      <c r="AF75" s="414"/>
      <c r="AG75" s="414"/>
      <c r="AH75" s="414"/>
    </row>
    <row r="76" spans="2:34" ht="18.75" customHeight="1">
      <c r="B76" s="239"/>
      <c r="C76" s="621" t="s">
        <v>120</v>
      </c>
      <c r="D76" s="621"/>
      <c r="E76" s="621"/>
      <c r="F76" s="621"/>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899">
        <f>AE75+AE74+AE73</f>
        <v>0</v>
      </c>
      <c r="AF76" s="899"/>
      <c r="AG76" s="899">
        <f>AG75+AG74+AG73</f>
        <v>0</v>
      </c>
      <c r="AH76" s="899"/>
    </row>
    <row r="77" spans="2:34" ht="20.25" customHeight="1">
      <c r="B77" s="323" t="s">
        <v>121</v>
      </c>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899">
        <f>AE76+AE71+AE68</f>
        <v>0</v>
      </c>
      <c r="AF77" s="899"/>
      <c r="AG77" s="899">
        <f>AG76+AG71+AG68</f>
        <v>0</v>
      </c>
      <c r="AH77" s="899"/>
    </row>
    <row r="78" spans="2:34" ht="20.25" customHeight="1">
      <c r="B78" s="323" t="s">
        <v>239</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898"/>
      <c r="AF78" s="898"/>
      <c r="AG78" s="898"/>
      <c r="AH78" s="898"/>
    </row>
    <row r="79" spans="2:34" ht="21.75" customHeight="1">
      <c r="B79" s="323" t="s">
        <v>122</v>
      </c>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899">
        <f>AE77+AE78</f>
        <v>0</v>
      </c>
      <c r="AF79" s="899"/>
      <c r="AG79" s="899">
        <f>AG77+AG78</f>
        <v>0</v>
      </c>
      <c r="AH79" s="899"/>
    </row>
    <row r="80" spans="2:34" ht="15.75">
      <c r="B80" s="340" t="s">
        <v>240</v>
      </c>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row>
    <row r="81" spans="2:34" ht="15.75">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row>
    <row r="82" spans="2:34" ht="15.75">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row>
    <row r="83" spans="2:34" ht="15.75">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row>
    <row r="84" spans="2:34" ht="15.75">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row>
    <row r="85" spans="2:34" ht="15.75">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row>
    <row r="86" spans="2:34" ht="15.75">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row>
    <row r="87" spans="2:34" ht="15.75">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row>
    <row r="88" spans="2:34" ht="15.75">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row>
    <row r="89" spans="2:34" ht="15.75">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row>
    <row r="90" spans="2:34" ht="15.75">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row>
    <row r="91" spans="2:34" ht="15.75">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row>
    <row r="92" spans="2:34" ht="15.75">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row>
    <row r="93" spans="2:34" ht="15.75">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row>
    <row r="94" spans="2:34" ht="15.75">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row>
    <row r="95" spans="2:34" ht="15.75">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row>
    <row r="97" spans="2:34" ht="21" customHeight="1">
      <c r="B97" s="339"/>
      <c r="C97" s="438" t="s">
        <v>189</v>
      </c>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28" t="s">
        <v>616</v>
      </c>
      <c r="AF97" s="429"/>
      <c r="AG97" s="429"/>
      <c r="AH97" s="430"/>
    </row>
    <row r="98" spans="2:34" ht="10.95" customHeight="1">
      <c r="B98" s="339"/>
      <c r="C98" s="438"/>
      <c r="D98" s="438"/>
      <c r="E98" s="438"/>
      <c r="F98" s="438"/>
      <c r="G98" s="438"/>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1"/>
      <c r="AF98" s="432"/>
      <c r="AG98" s="432"/>
      <c r="AH98" s="433"/>
    </row>
    <row r="99" spans="2:34" ht="26.4" customHeight="1">
      <c r="B99" s="339"/>
      <c r="C99" s="421" t="s">
        <v>193</v>
      </c>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34"/>
      <c r="AF99" s="435"/>
      <c r="AG99" s="435"/>
      <c r="AH99" s="436"/>
    </row>
    <row r="100" spans="2:34" ht="10.2" customHeight="1">
      <c r="B100" s="339"/>
      <c r="C100" s="425"/>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7"/>
      <c r="AE100" s="620" t="s">
        <v>607</v>
      </c>
      <c r="AF100" s="620"/>
      <c r="AG100" s="620"/>
      <c r="AH100" s="620"/>
    </row>
    <row r="101" spans="2:34" ht="23.25" customHeight="1">
      <c r="B101" s="422" t="s">
        <v>426</v>
      </c>
      <c r="C101" s="423"/>
      <c r="D101" s="423"/>
      <c r="E101" s="423"/>
      <c r="F101" s="423"/>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4"/>
    </row>
    <row r="102" spans="2:34" ht="7.5" customHeight="1">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row>
    <row r="103" spans="2:34" ht="21" customHeight="1">
      <c r="B103" s="466"/>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8"/>
    </row>
    <row r="104" spans="2:34" ht="11.25" customHeight="1">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row>
    <row r="105" spans="2:34" ht="26.4" customHeight="1">
      <c r="B105" s="241" t="s">
        <v>87</v>
      </c>
      <c r="C105" s="616" t="s">
        <v>114</v>
      </c>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7" t="s">
        <v>226</v>
      </c>
      <c r="AF105" s="617"/>
      <c r="AG105" s="617"/>
      <c r="AH105" s="617"/>
    </row>
    <row r="106" spans="2:34" ht="12" customHeight="1">
      <c r="B106" s="618" t="s">
        <v>227</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9" t="s">
        <v>222</v>
      </c>
      <c r="AF106" s="619"/>
      <c r="AG106" s="619" t="s">
        <v>223</v>
      </c>
      <c r="AH106" s="619"/>
    </row>
    <row r="107" spans="2:34" ht="7.2" customHeight="1">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9"/>
      <c r="AF107" s="619"/>
      <c r="AG107" s="619"/>
      <c r="AH107" s="619"/>
    </row>
    <row r="108" spans="2:34" ht="17.25" customHeight="1">
      <c r="B108" s="239">
        <v>1</v>
      </c>
      <c r="C108" s="499" t="s">
        <v>115</v>
      </c>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499"/>
      <c r="AD108" s="499"/>
      <c r="AE108" s="324"/>
      <c r="AF108" s="324"/>
      <c r="AG108" s="324"/>
      <c r="AH108" s="324"/>
    </row>
    <row r="109" spans="2:34" ht="27" customHeight="1">
      <c r="B109" s="239">
        <v>2</v>
      </c>
      <c r="C109" s="480" t="s">
        <v>228</v>
      </c>
      <c r="D109" s="480"/>
      <c r="E109" s="480"/>
      <c r="F109" s="480"/>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324"/>
      <c r="AF109" s="324"/>
      <c r="AG109" s="324"/>
      <c r="AH109" s="324"/>
    </row>
    <row r="110" spans="2:34" ht="15.75" customHeight="1">
      <c r="B110" s="239">
        <v>3</v>
      </c>
      <c r="C110" s="499" t="s">
        <v>229</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324"/>
      <c r="AF110" s="324"/>
      <c r="AG110" s="324"/>
      <c r="AH110" s="324"/>
    </row>
    <row r="111" spans="2:34" ht="18.75" customHeight="1">
      <c r="B111" s="239">
        <v>4</v>
      </c>
      <c r="C111" s="499" t="s">
        <v>230</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324"/>
      <c r="AF111" s="324"/>
      <c r="AG111" s="324"/>
      <c r="AH111" s="324"/>
    </row>
    <row r="112" spans="2:34" ht="16.5" customHeight="1">
      <c r="B112" s="239">
        <v>5</v>
      </c>
      <c r="C112" s="499" t="s">
        <v>231</v>
      </c>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324"/>
      <c r="AF112" s="324"/>
      <c r="AG112" s="324"/>
      <c r="AH112" s="324"/>
    </row>
    <row r="113" spans="2:34" ht="15" customHeight="1">
      <c r="B113" s="239">
        <v>6</v>
      </c>
      <c r="C113" s="499" t="s">
        <v>232</v>
      </c>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499"/>
      <c r="AE113" s="324"/>
      <c r="AF113" s="324"/>
      <c r="AG113" s="324"/>
      <c r="AH113" s="324"/>
    </row>
    <row r="114" spans="2:34" ht="18.75" customHeight="1">
      <c r="B114" s="239">
        <v>7</v>
      </c>
      <c r="C114" s="499" t="s">
        <v>233</v>
      </c>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324"/>
      <c r="AF114" s="324"/>
      <c r="AG114" s="324"/>
      <c r="AH114" s="324"/>
    </row>
    <row r="115" spans="2:34" ht="15" customHeight="1">
      <c r="B115" s="239">
        <v>8</v>
      </c>
      <c r="C115" s="499" t="s">
        <v>234</v>
      </c>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324"/>
      <c r="AF115" s="324"/>
      <c r="AG115" s="324"/>
      <c r="AH115" s="324"/>
    </row>
    <row r="116" spans="2:34" ht="15" customHeight="1">
      <c r="B116" s="68"/>
      <c r="C116" s="495" t="s">
        <v>116</v>
      </c>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1">
        <f>SUM(AE108:AF115)</f>
        <v>0</v>
      </c>
      <c r="AF116" s="491"/>
      <c r="AG116" s="491">
        <f>SUM(AG108:AH115)</f>
        <v>0</v>
      </c>
      <c r="AH116" s="491"/>
    </row>
    <row r="117" spans="2:34" ht="18.75" customHeight="1">
      <c r="B117" s="496" t="s">
        <v>117</v>
      </c>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8"/>
      <c r="AE117" s="788"/>
      <c r="AF117" s="788"/>
      <c r="AG117" s="788"/>
      <c r="AH117" s="788"/>
    </row>
    <row r="118" spans="2:34" ht="14.4" customHeight="1">
      <c r="B118" s="239">
        <v>9</v>
      </c>
      <c r="C118" s="499" t="s">
        <v>235</v>
      </c>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324"/>
      <c r="AF118" s="324"/>
      <c r="AG118" s="324"/>
      <c r="AH118" s="324"/>
    </row>
    <row r="119" spans="2:34" ht="15.6" customHeight="1">
      <c r="B119" s="239"/>
      <c r="C119" s="495" t="s">
        <v>118</v>
      </c>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1">
        <f>AE118</f>
        <v>0</v>
      </c>
      <c r="AF119" s="491"/>
      <c r="AG119" s="491">
        <f>AG118</f>
        <v>0</v>
      </c>
      <c r="AH119" s="491"/>
    </row>
    <row r="120" spans="2:34" ht="18.75" customHeight="1">
      <c r="B120" s="511" t="s">
        <v>119</v>
      </c>
      <c r="C120" s="511"/>
      <c r="D120" s="511"/>
      <c r="E120" s="511"/>
      <c r="F120" s="511"/>
      <c r="G120" s="511"/>
      <c r="H120" s="511"/>
      <c r="I120" s="511"/>
      <c r="J120" s="511"/>
      <c r="K120" s="511"/>
      <c r="L120" s="511"/>
      <c r="M120" s="511"/>
      <c r="N120" s="511"/>
      <c r="O120" s="511"/>
      <c r="P120" s="511"/>
      <c r="Q120" s="511"/>
      <c r="R120" s="511"/>
      <c r="S120" s="511"/>
      <c r="T120" s="511"/>
      <c r="U120" s="511"/>
      <c r="V120" s="511"/>
      <c r="W120" s="511"/>
      <c r="X120" s="511"/>
      <c r="Y120" s="511"/>
      <c r="Z120" s="511"/>
      <c r="AA120" s="511"/>
      <c r="AB120" s="511"/>
      <c r="AC120" s="511"/>
      <c r="AD120" s="511"/>
      <c r="AE120" s="786"/>
      <c r="AF120" s="786"/>
      <c r="AG120" s="786"/>
      <c r="AH120" s="786"/>
    </row>
    <row r="121" spans="2:34" ht="15.75" customHeight="1">
      <c r="B121" s="239">
        <v>10</v>
      </c>
      <c r="C121" s="499" t="s">
        <v>236</v>
      </c>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324"/>
      <c r="AF121" s="324"/>
      <c r="AG121" s="324"/>
      <c r="AH121" s="324"/>
    </row>
    <row r="122" spans="2:34" ht="26.25" customHeight="1">
      <c r="B122" s="239">
        <v>11</v>
      </c>
      <c r="C122" s="480" t="s">
        <v>237</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324"/>
      <c r="AF122" s="324"/>
      <c r="AG122" s="324"/>
      <c r="AH122" s="324"/>
    </row>
    <row r="123" spans="2:34" ht="15.6" customHeight="1">
      <c r="B123" s="239">
        <v>12</v>
      </c>
      <c r="C123" s="499" t="s">
        <v>238</v>
      </c>
      <c r="D123" s="499"/>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324"/>
      <c r="AF123" s="324"/>
      <c r="AG123" s="324"/>
      <c r="AH123" s="324"/>
    </row>
    <row r="124" spans="2:34" ht="18.75" customHeight="1">
      <c r="B124" s="239"/>
      <c r="C124" s="621" t="s">
        <v>120</v>
      </c>
      <c r="D124" s="621"/>
      <c r="E124" s="621"/>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491">
        <f>AE123+AE122+AE121</f>
        <v>0</v>
      </c>
      <c r="AF124" s="491"/>
      <c r="AG124" s="491">
        <f>AG123+AG122+AG121</f>
        <v>0</v>
      </c>
      <c r="AH124" s="491"/>
    </row>
    <row r="125" spans="2:34" ht="20.25" customHeight="1">
      <c r="B125" s="323" t="s">
        <v>121</v>
      </c>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491">
        <f>AE124+AE119+AE116</f>
        <v>0</v>
      </c>
      <c r="AF125" s="491"/>
      <c r="AG125" s="491">
        <f>AG124+AG119+AG116</f>
        <v>0</v>
      </c>
      <c r="AH125" s="491"/>
    </row>
    <row r="126" spans="2:34" ht="20.25" customHeight="1">
      <c r="B126" s="323" t="s">
        <v>239</v>
      </c>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487"/>
      <c r="AF126" s="487"/>
      <c r="AG126" s="487"/>
      <c r="AH126" s="487"/>
    </row>
    <row r="127" spans="2:34" ht="21.75" customHeight="1">
      <c r="B127" s="323" t="s">
        <v>122</v>
      </c>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7">
        <f>AE125+AG125+AE126+AG126</f>
        <v>0</v>
      </c>
      <c r="AF127" s="328"/>
      <c r="AG127" s="328"/>
      <c r="AH127" s="329"/>
    </row>
    <row r="128" spans="2:34" ht="15.75">
      <c r="B128" s="340" t="s">
        <v>240</v>
      </c>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row>
  </sheetData>
  <sheetProtection password="CF8D" sheet="1" objects="1" scenarios="1" formatRows="0" insertColumns="0" insertRows="0" insertHyperlinks="0" deleteColumns="0" deleteRows="0" selectLockedCells="1" sort="0" autoFilter="0" pivotTables="0"/>
  <mergeCells count="227">
    <mergeCell ref="B31:AD31"/>
    <mergeCell ref="AE31:AF31"/>
    <mergeCell ref="AG31:AH31"/>
    <mergeCell ref="B32:AH32"/>
    <mergeCell ref="B29:AD29"/>
    <mergeCell ref="AE29:AF29"/>
    <mergeCell ref="AG29:AH29"/>
    <mergeCell ref="B30:AD30"/>
    <mergeCell ref="AE30:AF30"/>
    <mergeCell ref="AG30:AH30"/>
    <mergeCell ref="C27:AD27"/>
    <mergeCell ref="AE27:AF27"/>
    <mergeCell ref="AG27:AH27"/>
    <mergeCell ref="C28:AD28"/>
    <mergeCell ref="AE28:AF28"/>
    <mergeCell ref="AG28:AH28"/>
    <mergeCell ref="C25:AD25"/>
    <mergeCell ref="AE25:AF25"/>
    <mergeCell ref="AG25:AH25"/>
    <mergeCell ref="C26:AD26"/>
    <mergeCell ref="AE26:AF26"/>
    <mergeCell ref="AG26:AH26"/>
    <mergeCell ref="C23:AD23"/>
    <mergeCell ref="AE23:AF23"/>
    <mergeCell ref="AG23:AH23"/>
    <mergeCell ref="B24:AD24"/>
    <mergeCell ref="AE24:AF24"/>
    <mergeCell ref="AG24:AH24"/>
    <mergeCell ref="B21:AD21"/>
    <mergeCell ref="AE21:AF21"/>
    <mergeCell ref="AG21:AH21"/>
    <mergeCell ref="C22:AD22"/>
    <mergeCell ref="AE22:AF22"/>
    <mergeCell ref="AG22:AH22"/>
    <mergeCell ref="C19:AD19"/>
    <mergeCell ref="AE19:AF19"/>
    <mergeCell ref="AG19:AH19"/>
    <mergeCell ref="C20:AD20"/>
    <mergeCell ref="AE20:AF20"/>
    <mergeCell ref="AG20:AH20"/>
    <mergeCell ref="C17:AD17"/>
    <mergeCell ref="AE17:AF17"/>
    <mergeCell ref="AG17:AH17"/>
    <mergeCell ref="C18:AD18"/>
    <mergeCell ref="AE18:AF18"/>
    <mergeCell ref="AG18:AH18"/>
    <mergeCell ref="C15:AD15"/>
    <mergeCell ref="AE15:AF15"/>
    <mergeCell ref="AG15:AH15"/>
    <mergeCell ref="C16:AD16"/>
    <mergeCell ref="AE16:AF16"/>
    <mergeCell ref="AG16:AH16"/>
    <mergeCell ref="C13:AD13"/>
    <mergeCell ref="AE13:AF13"/>
    <mergeCell ref="AG13:AH13"/>
    <mergeCell ref="C14:AD14"/>
    <mergeCell ref="AE14:AF14"/>
    <mergeCell ref="AG14:AH14"/>
    <mergeCell ref="B1:B4"/>
    <mergeCell ref="C1:AD2"/>
    <mergeCell ref="AE1:AH3"/>
    <mergeCell ref="C3:AD3"/>
    <mergeCell ref="C4:AD4"/>
    <mergeCell ref="AE4:AH4"/>
    <mergeCell ref="B49:B52"/>
    <mergeCell ref="C49:AD50"/>
    <mergeCell ref="AE49:AH51"/>
    <mergeCell ref="C51:AD51"/>
    <mergeCell ref="C52:AD52"/>
    <mergeCell ref="AE52:AH52"/>
    <mergeCell ref="B10:AD11"/>
    <mergeCell ref="AE10:AF11"/>
    <mergeCell ref="AG10:AH11"/>
    <mergeCell ref="C12:AD12"/>
    <mergeCell ref="AE12:AF12"/>
    <mergeCell ref="AG12:AH12"/>
    <mergeCell ref="B5:AH5"/>
    <mergeCell ref="B6:AH6"/>
    <mergeCell ref="B7:AH7"/>
    <mergeCell ref="B8:AH8"/>
    <mergeCell ref="C9:AD9"/>
    <mergeCell ref="AE9:AH9"/>
    <mergeCell ref="B53:AH53"/>
    <mergeCell ref="B54:AH54"/>
    <mergeCell ref="B55:AH55"/>
    <mergeCell ref="B56:AH56"/>
    <mergeCell ref="C57:AD57"/>
    <mergeCell ref="AE57:AH57"/>
    <mergeCell ref="B58:AD59"/>
    <mergeCell ref="AE58:AF59"/>
    <mergeCell ref="AG58:AH59"/>
    <mergeCell ref="C60:AD60"/>
    <mergeCell ref="AE60:AF60"/>
    <mergeCell ref="AG60:AH60"/>
    <mergeCell ref="C61:AD61"/>
    <mergeCell ref="AE61:AF61"/>
    <mergeCell ref="AG61:AH61"/>
    <mergeCell ref="C62:AD62"/>
    <mergeCell ref="AE62:AF62"/>
    <mergeCell ref="AG62:AH62"/>
    <mergeCell ref="C63:AD63"/>
    <mergeCell ref="AE63:AF63"/>
    <mergeCell ref="AG63:AH63"/>
    <mergeCell ref="C64:AD64"/>
    <mergeCell ref="AE64:AF64"/>
    <mergeCell ref="AG64:AH64"/>
    <mergeCell ref="C65:AD65"/>
    <mergeCell ref="AE65:AF65"/>
    <mergeCell ref="AG65:AH65"/>
    <mergeCell ref="C66:AD66"/>
    <mergeCell ref="AE66:AF66"/>
    <mergeCell ref="AG66:AH66"/>
    <mergeCell ref="C67:AD67"/>
    <mergeCell ref="AE67:AF67"/>
    <mergeCell ref="AG67:AH67"/>
    <mergeCell ref="C68:AD68"/>
    <mergeCell ref="AE68:AF68"/>
    <mergeCell ref="AG68:AH68"/>
    <mergeCell ref="B69:AD69"/>
    <mergeCell ref="AE69:AF69"/>
    <mergeCell ref="AG69:AH69"/>
    <mergeCell ref="C70:AD70"/>
    <mergeCell ref="AE70:AF70"/>
    <mergeCell ref="AG70:AH70"/>
    <mergeCell ref="C71:AD71"/>
    <mergeCell ref="AE71:AF71"/>
    <mergeCell ref="AG71:AH71"/>
    <mergeCell ref="B72:AD72"/>
    <mergeCell ref="AE72:AF72"/>
    <mergeCell ref="AG72:AH72"/>
    <mergeCell ref="C73:AD73"/>
    <mergeCell ref="AE73:AF73"/>
    <mergeCell ref="AG73:AH73"/>
    <mergeCell ref="C74:AD74"/>
    <mergeCell ref="AE74:AF74"/>
    <mergeCell ref="AG74:AH74"/>
    <mergeCell ref="C75:AD75"/>
    <mergeCell ref="AE75:AF75"/>
    <mergeCell ref="AG75:AH75"/>
    <mergeCell ref="C76:AD76"/>
    <mergeCell ref="AE76:AF76"/>
    <mergeCell ref="AG76:AH76"/>
    <mergeCell ref="B77:AD77"/>
    <mergeCell ref="AE77:AF77"/>
    <mergeCell ref="AG77:AH77"/>
    <mergeCell ref="B78:AD78"/>
    <mergeCell ref="AE78:AF78"/>
    <mergeCell ref="AG78:AH78"/>
    <mergeCell ref="B79:AD79"/>
    <mergeCell ref="AE79:AF79"/>
    <mergeCell ref="AG79:AH79"/>
    <mergeCell ref="B80:AH80"/>
    <mergeCell ref="B97:B100"/>
    <mergeCell ref="C97:AD98"/>
    <mergeCell ref="AE97:AH99"/>
    <mergeCell ref="C99:AD99"/>
    <mergeCell ref="C100:AD100"/>
    <mergeCell ref="AE100:AH100"/>
    <mergeCell ref="B101:AH101"/>
    <mergeCell ref="B102:AH102"/>
    <mergeCell ref="B103:AH103"/>
    <mergeCell ref="B104:AH104"/>
    <mergeCell ref="C105:AD105"/>
    <mergeCell ref="AE105:AH105"/>
    <mergeCell ref="B106:AD107"/>
    <mergeCell ref="AE106:AF107"/>
    <mergeCell ref="AG106:AH107"/>
    <mergeCell ref="C108:AD108"/>
    <mergeCell ref="AE108:AF108"/>
    <mergeCell ref="AG108:AH108"/>
    <mergeCell ref="C109:AD109"/>
    <mergeCell ref="AE109:AF109"/>
    <mergeCell ref="AG109:AH109"/>
    <mergeCell ref="C110:AD110"/>
    <mergeCell ref="AE110:AF110"/>
    <mergeCell ref="AG110:AH110"/>
    <mergeCell ref="C111:AD111"/>
    <mergeCell ref="AE111:AF111"/>
    <mergeCell ref="AG111:AH111"/>
    <mergeCell ref="C112:AD112"/>
    <mergeCell ref="AE112:AF112"/>
    <mergeCell ref="AG112:AH112"/>
    <mergeCell ref="C113:AD113"/>
    <mergeCell ref="AE113:AF113"/>
    <mergeCell ref="AG113:AH113"/>
    <mergeCell ref="C114:AD114"/>
    <mergeCell ref="AE114:AF114"/>
    <mergeCell ref="AG114:AH114"/>
    <mergeCell ref="C115:AD115"/>
    <mergeCell ref="AE115:AF115"/>
    <mergeCell ref="AG115:AH115"/>
    <mergeCell ref="C116:AD116"/>
    <mergeCell ref="AE116:AF116"/>
    <mergeCell ref="AG116:AH116"/>
    <mergeCell ref="B117:AD117"/>
    <mergeCell ref="AE117:AF117"/>
    <mergeCell ref="AG117:AH117"/>
    <mergeCell ref="C118:AD118"/>
    <mergeCell ref="AE118:AF118"/>
    <mergeCell ref="AG118:AH118"/>
    <mergeCell ref="C119:AD119"/>
    <mergeCell ref="AE119:AF119"/>
    <mergeCell ref="AG119:AH119"/>
    <mergeCell ref="B120:AD120"/>
    <mergeCell ref="AE120:AF120"/>
    <mergeCell ref="AG120:AH120"/>
    <mergeCell ref="C121:AD121"/>
    <mergeCell ref="AE121:AF121"/>
    <mergeCell ref="AG121:AH121"/>
    <mergeCell ref="C122:AD122"/>
    <mergeCell ref="AE122:AF122"/>
    <mergeCell ref="AG122:AH122"/>
    <mergeCell ref="B128:AH128"/>
    <mergeCell ref="B125:AD125"/>
    <mergeCell ref="AE125:AF125"/>
    <mergeCell ref="AG125:AH125"/>
    <mergeCell ref="B126:AD126"/>
    <mergeCell ref="AE126:AF126"/>
    <mergeCell ref="AG126:AH126"/>
    <mergeCell ref="C123:AD123"/>
    <mergeCell ref="AE123:AF123"/>
    <mergeCell ref="AG123:AH123"/>
    <mergeCell ref="C124:AD124"/>
    <mergeCell ref="AE124:AF124"/>
    <mergeCell ref="AG124:AH124"/>
    <mergeCell ref="B127:AD127"/>
    <mergeCell ref="AE127:AH127"/>
  </mergeCells>
  <printOptions/>
  <pageMargins left="0.2" right="0.2" top="0.4100000000000001" bottom="0.1968503937007874" header="0.5" footer="0.5"/>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B1:AH35"/>
  <sheetViews>
    <sheetView view="pageBreakPreview" zoomScaleSheetLayoutView="100" workbookViewId="0" topLeftCell="A13">
      <selection activeCell="AE34" sqref="AE34:AF34"/>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6.4" customHeight="1">
      <c r="B1" s="339"/>
      <c r="C1" s="438" t="s">
        <v>189</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787" t="s">
        <v>123</v>
      </c>
      <c r="AF1" s="787"/>
      <c r="AG1" s="787"/>
      <c r="AH1" s="787"/>
    </row>
    <row r="2" spans="2:34" ht="28.95" customHeight="1">
      <c r="B2" s="339"/>
      <c r="C2" s="421" t="s">
        <v>190</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787"/>
      <c r="AF2" s="787"/>
      <c r="AG2" s="787"/>
      <c r="AH2" s="787"/>
    </row>
    <row r="3" spans="2:34" ht="15.75">
      <c r="B3" s="1"/>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620" t="s">
        <v>607</v>
      </c>
      <c r="AF3" s="620"/>
      <c r="AG3" s="620"/>
      <c r="AH3" s="620"/>
    </row>
    <row r="4" spans="2:34" ht="15.75">
      <c r="B4" s="493" t="s">
        <v>241</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row>
    <row r="5" spans="2:34" ht="28.95" customHeight="1">
      <c r="B5" s="234" t="s">
        <v>242</v>
      </c>
      <c r="C5" s="644" t="s">
        <v>221</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22" t="s">
        <v>222</v>
      </c>
      <c r="AF5" s="622"/>
      <c r="AG5" s="622" t="s">
        <v>223</v>
      </c>
      <c r="AH5" s="622"/>
    </row>
    <row r="6" spans="2:34" ht="16.95" customHeight="1">
      <c r="B6" s="239">
        <v>1</v>
      </c>
      <c r="C6" s="499" t="s">
        <v>243</v>
      </c>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324"/>
      <c r="AF6" s="324"/>
      <c r="AG6" s="324"/>
      <c r="AH6" s="324"/>
    </row>
    <row r="7" spans="2:34" ht="16.95" customHeight="1">
      <c r="B7" s="239">
        <v>2</v>
      </c>
      <c r="C7" s="499" t="s">
        <v>124</v>
      </c>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324"/>
      <c r="AF7" s="324"/>
      <c r="AG7" s="324"/>
      <c r="AH7" s="324"/>
    </row>
    <row r="8" spans="2:34" ht="16.95" customHeight="1">
      <c r="B8" s="239">
        <v>3</v>
      </c>
      <c r="C8" s="499" t="s">
        <v>125</v>
      </c>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324"/>
      <c r="AF8" s="324"/>
      <c r="AG8" s="324"/>
      <c r="AH8" s="324"/>
    </row>
    <row r="9" spans="2:34" ht="16.95" customHeight="1">
      <c r="B9" s="239">
        <v>4</v>
      </c>
      <c r="C9" s="499" t="s">
        <v>126</v>
      </c>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324"/>
      <c r="AF9" s="324"/>
      <c r="AG9" s="324"/>
      <c r="AH9" s="324"/>
    </row>
    <row r="10" spans="2:34" ht="16.95" customHeight="1">
      <c r="B10" s="239">
        <v>5</v>
      </c>
      <c r="C10" s="499" t="s">
        <v>127</v>
      </c>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324"/>
      <c r="AF10" s="324"/>
      <c r="AG10" s="324"/>
      <c r="AH10" s="324"/>
    </row>
    <row r="11" spans="2:34" ht="16.95" customHeight="1">
      <c r="B11" s="239">
        <v>6</v>
      </c>
      <c r="C11" s="499" t="s">
        <v>244</v>
      </c>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324"/>
      <c r="AF11" s="324"/>
      <c r="AG11" s="324"/>
      <c r="AH11" s="324"/>
    </row>
    <row r="12" spans="2:34" ht="16.95" customHeight="1">
      <c r="B12" s="239">
        <v>7</v>
      </c>
      <c r="C12" s="499" t="s">
        <v>245</v>
      </c>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324"/>
      <c r="AF12" s="324"/>
      <c r="AG12" s="324"/>
      <c r="AH12" s="324"/>
    </row>
    <row r="13" spans="2:34" ht="16.95" customHeight="1">
      <c r="B13" s="239">
        <v>8</v>
      </c>
      <c r="C13" s="499" t="s">
        <v>128</v>
      </c>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528"/>
      <c r="AF13" s="529"/>
      <c r="AG13" s="528"/>
      <c r="AH13" s="529"/>
    </row>
    <row r="14" spans="2:34" ht="16.95" customHeight="1">
      <c r="B14" s="239">
        <v>9</v>
      </c>
      <c r="C14" s="499" t="s">
        <v>370</v>
      </c>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324"/>
      <c r="AF14" s="324"/>
      <c r="AG14" s="324"/>
      <c r="AH14" s="324"/>
    </row>
    <row r="15" spans="2:34" ht="16.95" customHeight="1">
      <c r="B15" s="239">
        <v>10</v>
      </c>
      <c r="C15" s="530" t="s">
        <v>371</v>
      </c>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2"/>
      <c r="AE15" s="528"/>
      <c r="AF15" s="529"/>
      <c r="AG15" s="528"/>
      <c r="AH15" s="529"/>
    </row>
    <row r="16" spans="2:34" ht="16.95" customHeight="1">
      <c r="B16" s="68"/>
      <c r="C16" s="625" t="s">
        <v>111</v>
      </c>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491">
        <f>SUM(AE6:AF15)</f>
        <v>0</v>
      </c>
      <c r="AF16" s="491"/>
      <c r="AG16" s="491">
        <f>SUM(AG6:AH15)</f>
        <v>0</v>
      </c>
      <c r="AH16" s="491"/>
    </row>
    <row r="17" spans="2:34" ht="16.95" customHeight="1">
      <c r="B17" s="68"/>
      <c r="C17" s="625" t="s">
        <v>246</v>
      </c>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487"/>
      <c r="AF17" s="487"/>
      <c r="AG17" s="487"/>
      <c r="AH17" s="487"/>
    </row>
    <row r="18" spans="2:34" ht="16.95" customHeight="1">
      <c r="B18" s="490" t="s">
        <v>129</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1">
        <f>AE16+AE17+AG16+AG17</f>
        <v>0</v>
      </c>
      <c r="AF18" s="491"/>
      <c r="AG18" s="491"/>
      <c r="AH18" s="491"/>
    </row>
    <row r="19" spans="2:34" ht="15.75">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row>
    <row r="20" spans="2:34" ht="18.75" customHeight="1">
      <c r="B20" s="641" t="s">
        <v>130</v>
      </c>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3"/>
    </row>
    <row r="21" spans="2:34" ht="24" customHeight="1">
      <c r="B21" s="234" t="s">
        <v>242</v>
      </c>
      <c r="C21" s="644" t="s">
        <v>221</v>
      </c>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22" t="s">
        <v>222</v>
      </c>
      <c r="AF21" s="622"/>
      <c r="AG21" s="622" t="s">
        <v>223</v>
      </c>
      <c r="AH21" s="622"/>
    </row>
    <row r="22" spans="2:34" ht="14.4" customHeight="1">
      <c r="B22" s="70" t="s">
        <v>131</v>
      </c>
      <c r="C22" s="489" t="s">
        <v>247</v>
      </c>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8">
        <f>AE23+AE24</f>
        <v>0</v>
      </c>
      <c r="AF22" s="488"/>
      <c r="AG22" s="488">
        <f>AG23+AG24</f>
        <v>0</v>
      </c>
      <c r="AH22" s="488"/>
    </row>
    <row r="23" spans="2:34" ht="13.95" customHeight="1">
      <c r="B23" s="71" t="s">
        <v>132</v>
      </c>
      <c r="C23" s="342" t="s">
        <v>269</v>
      </c>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3"/>
      <c r="AF23" s="343"/>
      <c r="AG23" s="343"/>
      <c r="AH23" s="343"/>
    </row>
    <row r="24" spans="2:34" ht="13.95" customHeight="1">
      <c r="B24" s="71" t="s">
        <v>133</v>
      </c>
      <c r="C24" s="342" t="s">
        <v>248</v>
      </c>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3"/>
      <c r="AF24" s="343"/>
      <c r="AG24" s="343"/>
      <c r="AH24" s="343"/>
    </row>
    <row r="25" spans="2:34" ht="12.6" customHeight="1">
      <c r="B25" s="70" t="s">
        <v>134</v>
      </c>
      <c r="C25" s="489" t="s">
        <v>135</v>
      </c>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8">
        <f>AE27+AE28+AE29+AE30</f>
        <v>0</v>
      </c>
      <c r="AF25" s="488"/>
      <c r="AG25" s="488">
        <f>AG26+AG27+AG28+AG29+AG30+AG31</f>
        <v>0</v>
      </c>
      <c r="AH25" s="488"/>
    </row>
    <row r="26" spans="2:34" ht="12" customHeight="1">
      <c r="B26" s="71"/>
      <c r="C26" s="342" t="s">
        <v>270</v>
      </c>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624"/>
      <c r="AF26" s="624"/>
      <c r="AG26" s="343"/>
      <c r="AH26" s="343"/>
    </row>
    <row r="27" spans="2:34" ht="24.6" customHeight="1">
      <c r="B27" s="71"/>
      <c r="C27" s="480" t="s">
        <v>249</v>
      </c>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343"/>
      <c r="AF27" s="343"/>
      <c r="AG27" s="343"/>
      <c r="AH27" s="343"/>
    </row>
    <row r="28" spans="2:34" ht="24" customHeight="1">
      <c r="B28" s="71"/>
      <c r="C28" s="480" t="s">
        <v>250</v>
      </c>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343"/>
      <c r="AF28" s="343"/>
      <c r="AG28" s="343"/>
      <c r="AH28" s="343"/>
    </row>
    <row r="29" spans="2:34" ht="13.2" customHeight="1">
      <c r="B29" s="71"/>
      <c r="C29" s="342" t="s">
        <v>251</v>
      </c>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3"/>
      <c r="AF29" s="343"/>
      <c r="AG29" s="343"/>
      <c r="AH29" s="343"/>
    </row>
    <row r="30" spans="2:34" ht="12" customHeight="1">
      <c r="B30" s="71"/>
      <c r="C30" s="342" t="s">
        <v>252</v>
      </c>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3"/>
      <c r="AF30" s="343"/>
      <c r="AG30" s="343"/>
      <c r="AH30" s="343"/>
    </row>
    <row r="31" spans="2:34" ht="13.2" customHeight="1">
      <c r="B31" s="71"/>
      <c r="C31" s="342" t="s">
        <v>136</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624"/>
      <c r="AF31" s="624"/>
      <c r="AG31" s="343"/>
      <c r="AH31" s="343"/>
    </row>
    <row r="32" spans="2:34" ht="13.95" customHeight="1">
      <c r="B32" s="70" t="s">
        <v>137</v>
      </c>
      <c r="C32" s="489" t="s">
        <v>253</v>
      </c>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635"/>
      <c r="AF32" s="635"/>
      <c r="AG32" s="465"/>
      <c r="AH32" s="465"/>
    </row>
    <row r="33" spans="2:34" ht="15" customHeight="1">
      <c r="B33" s="72"/>
      <c r="C33" s="464" t="s">
        <v>138</v>
      </c>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88">
        <f>AE25+AE22+AE32</f>
        <v>0</v>
      </c>
      <c r="AF33" s="488"/>
      <c r="AG33" s="488">
        <f>AG32+AG25+AG22</f>
        <v>0</v>
      </c>
      <c r="AH33" s="488"/>
    </row>
    <row r="34" spans="2:34" ht="16.2" customHeight="1">
      <c r="B34" s="72"/>
      <c r="C34" s="463" t="s">
        <v>246</v>
      </c>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5"/>
      <c r="AF34" s="465"/>
      <c r="AG34" s="465"/>
      <c r="AH34" s="465"/>
    </row>
    <row r="35" spans="2:34" ht="16.2" customHeight="1">
      <c r="B35" s="72"/>
      <c r="C35" s="463" t="s">
        <v>637</v>
      </c>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341">
        <f>AE33+AE34+AG33+AG34</f>
        <v>0</v>
      </c>
      <c r="AF35" s="341"/>
      <c r="AG35" s="341"/>
      <c r="AH35" s="341"/>
    </row>
  </sheetData>
  <sheetProtection password="CF8D" sheet="1" objects="1" scenarios="1" selectLockedCells="1"/>
  <mergeCells count="94">
    <mergeCell ref="C34:AD34"/>
    <mergeCell ref="AE34:AF34"/>
    <mergeCell ref="AG34:AH34"/>
    <mergeCell ref="C35:AD35"/>
    <mergeCell ref="AE35:AH35"/>
    <mergeCell ref="C29:AD29"/>
    <mergeCell ref="AE29:AF29"/>
    <mergeCell ref="AG29:AH29"/>
    <mergeCell ref="AG33:AH33"/>
    <mergeCell ref="C30:AD30"/>
    <mergeCell ref="AE30:AF30"/>
    <mergeCell ref="AG30:AH30"/>
    <mergeCell ref="C31:AD31"/>
    <mergeCell ref="AE31:AF31"/>
    <mergeCell ref="AG31:AH31"/>
    <mergeCell ref="C32:AD32"/>
    <mergeCell ref="AE32:AF32"/>
    <mergeCell ref="AG32:AH32"/>
    <mergeCell ref="C33:AD33"/>
    <mergeCell ref="AE33:AF33"/>
    <mergeCell ref="C27:AD27"/>
    <mergeCell ref="AE27:AF27"/>
    <mergeCell ref="AG27:AH27"/>
    <mergeCell ref="C28:AD28"/>
    <mergeCell ref="AE28:AF28"/>
    <mergeCell ref="AG28:AH28"/>
    <mergeCell ref="C25:AD25"/>
    <mergeCell ref="AE25:AF25"/>
    <mergeCell ref="AG25:AH25"/>
    <mergeCell ref="C26:AD26"/>
    <mergeCell ref="AE26:AF26"/>
    <mergeCell ref="AG26:AH26"/>
    <mergeCell ref="C23:AD23"/>
    <mergeCell ref="AE23:AF23"/>
    <mergeCell ref="AG23:AH23"/>
    <mergeCell ref="C24:AD24"/>
    <mergeCell ref="AE24:AF24"/>
    <mergeCell ref="AG24:AH24"/>
    <mergeCell ref="C21:AD21"/>
    <mergeCell ref="AE21:AF21"/>
    <mergeCell ref="AG21:AH21"/>
    <mergeCell ref="C22:AD22"/>
    <mergeCell ref="AE22:AF22"/>
    <mergeCell ref="AG22:AH22"/>
    <mergeCell ref="B20:AH20"/>
    <mergeCell ref="C15:AD15"/>
    <mergeCell ref="AE15:AF15"/>
    <mergeCell ref="AG15:AH15"/>
    <mergeCell ref="C16:AD16"/>
    <mergeCell ref="AE16:AF16"/>
    <mergeCell ref="AG16:AH16"/>
    <mergeCell ref="C17:AD17"/>
    <mergeCell ref="AE17:AF17"/>
    <mergeCell ref="AG17:AH17"/>
    <mergeCell ref="B18:AD18"/>
    <mergeCell ref="AE18:AH18"/>
    <mergeCell ref="B19:AH19"/>
    <mergeCell ref="C13:AD13"/>
    <mergeCell ref="AE13:AF13"/>
    <mergeCell ref="AG13:AH13"/>
    <mergeCell ref="C14:AD14"/>
    <mergeCell ref="AE14:AF14"/>
    <mergeCell ref="AG14:AH14"/>
    <mergeCell ref="C11:AD11"/>
    <mergeCell ref="AE11:AF11"/>
    <mergeCell ref="AG11:AH11"/>
    <mergeCell ref="C12:AD12"/>
    <mergeCell ref="AE12:AF12"/>
    <mergeCell ref="AG12:AH12"/>
    <mergeCell ref="C9:AD9"/>
    <mergeCell ref="AE9:AF9"/>
    <mergeCell ref="AG9:AH9"/>
    <mergeCell ref="C10:AD10"/>
    <mergeCell ref="AE10:AF10"/>
    <mergeCell ref="AG10:AH10"/>
    <mergeCell ref="C7:AD7"/>
    <mergeCell ref="AE7:AF7"/>
    <mergeCell ref="AG7:AH7"/>
    <mergeCell ref="C8:AD8"/>
    <mergeCell ref="AE8:AF8"/>
    <mergeCell ref="AG8:AH8"/>
    <mergeCell ref="B4:AH4"/>
    <mergeCell ref="C5:AD5"/>
    <mergeCell ref="AE5:AF5"/>
    <mergeCell ref="AG5:AH5"/>
    <mergeCell ref="C6:AD6"/>
    <mergeCell ref="AE6:AF6"/>
    <mergeCell ref="AG6:AH6"/>
    <mergeCell ref="B1:B2"/>
    <mergeCell ref="C1:AD1"/>
    <mergeCell ref="AE1:AH2"/>
    <mergeCell ref="C2:AD2"/>
    <mergeCell ref="C3:AD3"/>
    <mergeCell ref="AE3:AH3"/>
  </mergeCells>
  <printOptions/>
  <pageMargins left="0.2" right="0.2" top="0.4100000000000001" bottom="0.1968503937007874" header="0.5" footer="0.5"/>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AI46"/>
  <sheetViews>
    <sheetView view="pageBreakPreview" zoomScaleSheetLayoutView="100" workbookViewId="0" topLeftCell="A1">
      <selection activeCell="AE26" sqref="AE26:AF26"/>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3:34" ht="12.75" customHeight="1">
      <c r="C1" s="903" t="s">
        <v>189</v>
      </c>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4" t="s">
        <v>194</v>
      </c>
      <c r="AF1" s="904"/>
      <c r="AG1" s="904"/>
      <c r="AH1" s="904"/>
    </row>
    <row r="2" spans="3:34" ht="16.5" customHeight="1">
      <c r="C2" s="903" t="s">
        <v>193</v>
      </c>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4"/>
      <c r="AF2" s="904"/>
      <c r="AG2" s="904"/>
      <c r="AH2" s="904"/>
    </row>
    <row r="3" spans="3:34" ht="9" customHeight="1">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5" t="s">
        <v>609</v>
      </c>
      <c r="AF3" s="905"/>
      <c r="AG3" s="905"/>
      <c r="AH3" s="905"/>
    </row>
    <row r="4" spans="1:34" ht="16.5" customHeight="1">
      <c r="A4" s="111"/>
      <c r="B4" s="111"/>
      <c r="C4" s="906" t="s">
        <v>224</v>
      </c>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row>
    <row r="5" spans="1:35" ht="9" customHeight="1">
      <c r="A5" s="902"/>
      <c r="B5" s="902"/>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row>
    <row r="6" spans="2:34" ht="15.75">
      <c r="B6" s="230" t="s">
        <v>87</v>
      </c>
      <c r="C6" s="416" t="s">
        <v>221</v>
      </c>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t="s">
        <v>222</v>
      </c>
      <c r="AF6" s="416"/>
      <c r="AG6" s="416" t="s">
        <v>223</v>
      </c>
      <c r="AH6" s="416"/>
    </row>
    <row r="7" spans="2:34" ht="15" customHeight="1">
      <c r="B7" s="255" t="s">
        <v>469</v>
      </c>
      <c r="C7" s="610" t="s">
        <v>470</v>
      </c>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834">
        <f>SUM(AE8:AF10)</f>
        <v>0</v>
      </c>
      <c r="AF7" s="834"/>
      <c r="AG7" s="834">
        <f>SUM(AG8:AH10)</f>
        <v>0</v>
      </c>
      <c r="AH7" s="834"/>
    </row>
    <row r="8" spans="2:34" ht="36" customHeight="1">
      <c r="B8" s="255"/>
      <c r="C8" s="835" t="s">
        <v>471</v>
      </c>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7"/>
      <c r="AE8" s="838"/>
      <c r="AF8" s="839"/>
      <c r="AG8" s="838"/>
      <c r="AH8" s="839"/>
    </row>
    <row r="9" spans="2:34" ht="14.25" customHeight="1">
      <c r="B9" s="255"/>
      <c r="C9" s="835" t="s">
        <v>472</v>
      </c>
      <c r="D9" s="836"/>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7"/>
      <c r="AE9" s="838"/>
      <c r="AF9" s="839"/>
      <c r="AG9" s="838"/>
      <c r="AH9" s="839"/>
    </row>
    <row r="10" spans="2:34" ht="14.25" customHeight="1">
      <c r="B10" s="255"/>
      <c r="C10" s="835" t="s">
        <v>473</v>
      </c>
      <c r="D10" s="836"/>
      <c r="E10" s="836"/>
      <c r="F10" s="836"/>
      <c r="G10" s="836"/>
      <c r="H10" s="836"/>
      <c r="I10" s="836"/>
      <c r="J10" s="836"/>
      <c r="K10" s="836"/>
      <c r="L10" s="836"/>
      <c r="M10" s="836"/>
      <c r="N10" s="836"/>
      <c r="O10" s="836"/>
      <c r="P10" s="836"/>
      <c r="Q10" s="836"/>
      <c r="R10" s="836"/>
      <c r="S10" s="836"/>
      <c r="T10" s="836"/>
      <c r="U10" s="836"/>
      <c r="V10" s="836"/>
      <c r="W10" s="836"/>
      <c r="X10" s="836"/>
      <c r="Y10" s="836"/>
      <c r="Z10" s="836"/>
      <c r="AA10" s="836"/>
      <c r="AB10" s="836"/>
      <c r="AC10" s="836"/>
      <c r="AD10" s="837"/>
      <c r="AE10" s="838"/>
      <c r="AF10" s="839"/>
      <c r="AG10" s="838"/>
      <c r="AH10" s="839"/>
    </row>
    <row r="11" spans="2:34" ht="14.25" customHeight="1">
      <c r="B11" s="255" t="s">
        <v>474</v>
      </c>
      <c r="C11" s="833" t="s">
        <v>475</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834">
        <f>AE12+AE13+AE14+AE17+AE18+AE19+AE20</f>
        <v>0</v>
      </c>
      <c r="AF11" s="834"/>
      <c r="AG11" s="834">
        <f>SUM(AG12:AH20)</f>
        <v>0</v>
      </c>
      <c r="AH11" s="834"/>
    </row>
    <row r="12" spans="2:34" ht="13.5" customHeight="1">
      <c r="B12" s="256"/>
      <c r="C12" s="502" t="s">
        <v>89</v>
      </c>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324"/>
      <c r="AF12" s="324"/>
      <c r="AG12" s="324"/>
      <c r="AH12" s="324"/>
    </row>
    <row r="13" spans="2:34" ht="12" customHeight="1">
      <c r="B13" s="256"/>
      <c r="C13" s="505" t="s">
        <v>476</v>
      </c>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324"/>
      <c r="AF13" s="324"/>
      <c r="AG13" s="324"/>
      <c r="AH13" s="324"/>
    </row>
    <row r="14" spans="2:34" ht="36.75" customHeight="1">
      <c r="B14" s="256"/>
      <c r="C14" s="505" t="s">
        <v>477</v>
      </c>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324"/>
      <c r="AF14" s="324"/>
      <c r="AG14" s="324"/>
      <c r="AH14" s="324"/>
    </row>
    <row r="15" spans="2:34" ht="15.75">
      <c r="B15" s="256"/>
      <c r="C15" s="502" t="s">
        <v>478</v>
      </c>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12"/>
      <c r="AF15" s="512"/>
      <c r="AG15" s="324"/>
      <c r="AH15" s="324"/>
    </row>
    <row r="16" spans="2:34" ht="26.25" customHeight="1">
      <c r="B16" s="256"/>
      <c r="C16" s="840" t="s">
        <v>479</v>
      </c>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12"/>
      <c r="AF16" s="512"/>
      <c r="AG16" s="324"/>
      <c r="AH16" s="324"/>
    </row>
    <row r="17" spans="2:34" ht="14.25" customHeight="1">
      <c r="B17" s="256"/>
      <c r="C17" s="505" t="s">
        <v>480</v>
      </c>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324"/>
      <c r="AF17" s="324"/>
      <c r="AG17" s="324"/>
      <c r="AH17" s="324"/>
    </row>
    <row r="18" spans="2:34" ht="12" customHeight="1">
      <c r="B18" s="256"/>
      <c r="C18" s="502" t="s">
        <v>481</v>
      </c>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324"/>
      <c r="AF18" s="324"/>
      <c r="AG18" s="324"/>
      <c r="AH18" s="324"/>
    </row>
    <row r="19" spans="2:34" ht="12.75" customHeight="1">
      <c r="B19" s="256"/>
      <c r="C19" s="502" t="s">
        <v>482</v>
      </c>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324"/>
      <c r="AF19" s="324"/>
      <c r="AG19" s="324"/>
      <c r="AH19" s="324"/>
    </row>
    <row r="20" spans="2:34" ht="15.75">
      <c r="B20" s="256"/>
      <c r="C20" s="502" t="s">
        <v>483</v>
      </c>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324"/>
      <c r="AF20" s="324"/>
      <c r="AG20" s="324"/>
      <c r="AH20" s="324"/>
    </row>
    <row r="21" spans="2:34" ht="35.25" customHeight="1">
      <c r="B21" s="255" t="s">
        <v>484</v>
      </c>
      <c r="C21" s="389" t="s">
        <v>485</v>
      </c>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796"/>
      <c r="AE21" s="528"/>
      <c r="AF21" s="529"/>
      <c r="AG21" s="528"/>
      <c r="AH21" s="529"/>
    </row>
    <row r="22" spans="2:34" ht="14.25" customHeight="1">
      <c r="B22" s="255" t="s">
        <v>486</v>
      </c>
      <c r="C22" s="389" t="s">
        <v>487</v>
      </c>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1"/>
      <c r="AE22" s="528"/>
      <c r="AF22" s="529"/>
      <c r="AG22" s="528"/>
      <c r="AH22" s="529"/>
    </row>
    <row r="23" spans="2:34" ht="13.95" customHeight="1">
      <c r="B23" s="255" t="s">
        <v>488</v>
      </c>
      <c r="C23" s="503" t="s">
        <v>489</v>
      </c>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321">
        <f>SUM(AE24:AF29)</f>
        <v>0</v>
      </c>
      <c r="AF23" s="321"/>
      <c r="AG23" s="321">
        <f>SUM(AG24:AH29)</f>
        <v>0</v>
      </c>
      <c r="AH23" s="321"/>
    </row>
    <row r="24" spans="2:34" ht="13.2" customHeight="1">
      <c r="B24" s="257"/>
      <c r="C24" s="494" t="s">
        <v>490</v>
      </c>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841"/>
      <c r="AF24" s="841"/>
      <c r="AG24" s="841"/>
      <c r="AH24" s="841"/>
    </row>
    <row r="25" spans="2:34" ht="13.5" customHeight="1">
      <c r="B25" s="257"/>
      <c r="C25" s="494" t="s">
        <v>491</v>
      </c>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324"/>
      <c r="AF25" s="324"/>
      <c r="AG25" s="324"/>
      <c r="AH25" s="324"/>
    </row>
    <row r="26" spans="2:34" ht="26.25" customHeight="1">
      <c r="B26" s="257"/>
      <c r="C26" s="439" t="s">
        <v>492</v>
      </c>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324"/>
      <c r="AF26" s="324"/>
      <c r="AG26" s="324"/>
      <c r="AH26" s="324"/>
    </row>
    <row r="27" spans="2:34" ht="24" customHeight="1">
      <c r="B27" s="257"/>
      <c r="C27" s="439" t="s">
        <v>493</v>
      </c>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324"/>
      <c r="AF27" s="324"/>
      <c r="AG27" s="324"/>
      <c r="AH27" s="324"/>
    </row>
    <row r="28" spans="2:34" ht="12.75" customHeight="1">
      <c r="B28" s="257"/>
      <c r="C28" s="843" t="s">
        <v>494</v>
      </c>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5"/>
      <c r="AE28" s="324"/>
      <c r="AF28" s="324"/>
      <c r="AG28" s="324"/>
      <c r="AH28" s="324"/>
    </row>
    <row r="29" spans="2:34" ht="12.75" customHeight="1">
      <c r="B29" s="257"/>
      <c r="C29" s="494" t="s">
        <v>495</v>
      </c>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324"/>
      <c r="AF29" s="324"/>
      <c r="AG29" s="324"/>
      <c r="AH29" s="324"/>
    </row>
    <row r="30" spans="2:34" ht="14.25" customHeight="1">
      <c r="B30" s="258" t="s">
        <v>496</v>
      </c>
      <c r="C30" s="842" t="s">
        <v>497</v>
      </c>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321"/>
      <c r="AF30" s="321"/>
      <c r="AG30" s="321">
        <f>SUM(AG31:AH34)</f>
        <v>0</v>
      </c>
      <c r="AH30" s="321"/>
    </row>
    <row r="31" spans="2:34" ht="23.25" customHeight="1">
      <c r="B31" s="257"/>
      <c r="C31" s="399" t="s">
        <v>498</v>
      </c>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512"/>
      <c r="AF31" s="512"/>
      <c r="AG31" s="324"/>
      <c r="AH31" s="324"/>
    </row>
    <row r="32" spans="2:34" ht="24" customHeight="1">
      <c r="B32" s="257"/>
      <c r="C32" s="399" t="s">
        <v>499</v>
      </c>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512"/>
      <c r="AF32" s="512"/>
      <c r="AG32" s="324"/>
      <c r="AH32" s="324"/>
    </row>
    <row r="33" spans="2:34" ht="24" customHeight="1">
      <c r="B33" s="257"/>
      <c r="C33" s="439" t="s">
        <v>500</v>
      </c>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512"/>
      <c r="AF33" s="512"/>
      <c r="AG33" s="324"/>
      <c r="AH33" s="324"/>
    </row>
    <row r="34" spans="2:34" ht="13.2" customHeight="1">
      <c r="B34" s="259"/>
      <c r="C34" s="846" t="s">
        <v>501</v>
      </c>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512"/>
      <c r="AF34" s="512"/>
      <c r="AG34" s="419"/>
      <c r="AH34" s="419"/>
    </row>
    <row r="35" spans="2:34" ht="13.2" customHeight="1">
      <c r="B35" s="259" t="s">
        <v>502</v>
      </c>
      <c r="C35" s="418" t="s">
        <v>503</v>
      </c>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321">
        <f>AE36+AE37</f>
        <v>0</v>
      </c>
      <c r="AF35" s="321"/>
      <c r="AG35" s="321">
        <f>AG36+AG37</f>
        <v>0</v>
      </c>
      <c r="AH35" s="321"/>
    </row>
    <row r="36" spans="2:34" ht="14.25" customHeight="1">
      <c r="B36" s="260"/>
      <c r="C36" s="439" t="s">
        <v>504</v>
      </c>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324"/>
      <c r="AF36" s="324"/>
      <c r="AG36" s="324"/>
      <c r="AH36" s="324"/>
    </row>
    <row r="37" spans="2:34" ht="13.5" customHeight="1">
      <c r="B37" s="260"/>
      <c r="C37" s="399" t="s">
        <v>505</v>
      </c>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324"/>
      <c r="AF37" s="324"/>
      <c r="AG37" s="324"/>
      <c r="AH37" s="324"/>
    </row>
    <row r="38" spans="2:34" ht="12" customHeight="1">
      <c r="B38" s="259" t="s">
        <v>506</v>
      </c>
      <c r="C38" s="842" t="s">
        <v>109</v>
      </c>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321">
        <f>AE39+AE42</f>
        <v>0</v>
      </c>
      <c r="AF38" s="321"/>
      <c r="AG38" s="321">
        <f>AG39+AG42</f>
        <v>0</v>
      </c>
      <c r="AH38" s="321"/>
    </row>
    <row r="39" spans="2:34" ht="12" customHeight="1">
      <c r="B39" s="259"/>
      <c r="C39" s="847" t="s">
        <v>507</v>
      </c>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9"/>
      <c r="AE39" s="850">
        <f>AE40+AE41</f>
        <v>0</v>
      </c>
      <c r="AF39" s="851"/>
      <c r="AG39" s="850">
        <f>AG40+AG41</f>
        <v>0</v>
      </c>
      <c r="AH39" s="851"/>
    </row>
    <row r="40" spans="2:34" ht="12" customHeight="1">
      <c r="B40" s="259"/>
      <c r="C40" s="847" t="s">
        <v>508</v>
      </c>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9"/>
      <c r="AE40" s="838"/>
      <c r="AF40" s="839"/>
      <c r="AG40" s="838"/>
      <c r="AH40" s="839"/>
    </row>
    <row r="41" spans="2:34" ht="38.25" customHeight="1">
      <c r="B41" s="260"/>
      <c r="C41" s="399" t="s">
        <v>509</v>
      </c>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324"/>
      <c r="AF41" s="324"/>
      <c r="AG41" s="324"/>
      <c r="AH41" s="324"/>
    </row>
    <row r="42" spans="2:34" ht="12.75" customHeight="1">
      <c r="B42" s="257"/>
      <c r="C42" s="399" t="s">
        <v>510</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24"/>
      <c r="AF42" s="324"/>
      <c r="AG42" s="324"/>
      <c r="AH42" s="324"/>
    </row>
    <row r="43" spans="2:34" ht="13.2" customHeight="1">
      <c r="B43" s="852" t="s">
        <v>111</v>
      </c>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4"/>
      <c r="AE43" s="321">
        <f>AE7+AE11+AE21+AE22+AE23+AE35+AE38</f>
        <v>0</v>
      </c>
      <c r="AF43" s="321"/>
      <c r="AG43" s="321">
        <f>AG7+AG11+AG21+AG22+AG23+AG30+AG35+AG38</f>
        <v>0</v>
      </c>
      <c r="AH43" s="321"/>
    </row>
    <row r="44" spans="2:34" ht="14.25" customHeight="1">
      <c r="B44" s="852" t="s">
        <v>112</v>
      </c>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4"/>
      <c r="AE44" s="419"/>
      <c r="AF44" s="419"/>
      <c r="AG44" s="419"/>
      <c r="AH44" s="419"/>
    </row>
    <row r="45" spans="2:34" ht="15.75">
      <c r="B45" s="852" t="s">
        <v>113</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4"/>
      <c r="AE45" s="321">
        <f>AE43+AE44+AG43+AG44</f>
        <v>0</v>
      </c>
      <c r="AF45" s="321"/>
      <c r="AG45" s="321"/>
      <c r="AH45" s="321"/>
    </row>
    <row r="46" spans="2:34" ht="7.95" customHeight="1">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row>
  </sheetData>
  <sheetProtection password="CF8D" sheet="1" objects="1" scenarios="1" selectLockedCells="1"/>
  <mergeCells count="126">
    <mergeCell ref="AG42:AH42"/>
    <mergeCell ref="B45:AD45"/>
    <mergeCell ref="AE45:AH45"/>
    <mergeCell ref="B43:AD43"/>
    <mergeCell ref="AE43:AF43"/>
    <mergeCell ref="AG43:AH43"/>
    <mergeCell ref="B44:AD44"/>
    <mergeCell ref="AE44:AF44"/>
    <mergeCell ref="C40:AD40"/>
    <mergeCell ref="AE40:AF40"/>
    <mergeCell ref="AG40:AH40"/>
    <mergeCell ref="C41:AD41"/>
    <mergeCell ref="AE41:AF41"/>
    <mergeCell ref="AG41:AH41"/>
    <mergeCell ref="AG44:AH44"/>
    <mergeCell ref="C42:AD42"/>
    <mergeCell ref="AE42:AF42"/>
    <mergeCell ref="C38:AD38"/>
    <mergeCell ref="AE38:AF38"/>
    <mergeCell ref="AG38:AH38"/>
    <mergeCell ref="C39:AD39"/>
    <mergeCell ref="AE39:AF39"/>
    <mergeCell ref="AG39:AH39"/>
    <mergeCell ref="C36:AD36"/>
    <mergeCell ref="AE36:AF36"/>
    <mergeCell ref="AG36:AH36"/>
    <mergeCell ref="C37:AD37"/>
    <mergeCell ref="AE37:AF37"/>
    <mergeCell ref="AG37:AH37"/>
    <mergeCell ref="C34:AD34"/>
    <mergeCell ref="AE34:AF34"/>
    <mergeCell ref="AG34:AH34"/>
    <mergeCell ref="C35:AD35"/>
    <mergeCell ref="AE35:AF35"/>
    <mergeCell ref="AG35:AH35"/>
    <mergeCell ref="C32:AD32"/>
    <mergeCell ref="AE32:AF32"/>
    <mergeCell ref="AG32:AH32"/>
    <mergeCell ref="C33:AD33"/>
    <mergeCell ref="AE33:AF33"/>
    <mergeCell ref="AG33:AH33"/>
    <mergeCell ref="C30:AD30"/>
    <mergeCell ref="AE30:AF30"/>
    <mergeCell ref="AG30:AH30"/>
    <mergeCell ref="C31:AD31"/>
    <mergeCell ref="AE31:AF31"/>
    <mergeCell ref="AG31:AH31"/>
    <mergeCell ref="C28:AD28"/>
    <mergeCell ref="AE28:AF28"/>
    <mergeCell ref="AG28:AH28"/>
    <mergeCell ref="C29:AD29"/>
    <mergeCell ref="AE29:AF29"/>
    <mergeCell ref="AG29:AH29"/>
    <mergeCell ref="C26:AD26"/>
    <mergeCell ref="AE26:AF26"/>
    <mergeCell ref="AG26:AH26"/>
    <mergeCell ref="C27:AD27"/>
    <mergeCell ref="AE27:AF27"/>
    <mergeCell ref="AG27:AH27"/>
    <mergeCell ref="C24:AD24"/>
    <mergeCell ref="AE24:AF24"/>
    <mergeCell ref="AG24:AH24"/>
    <mergeCell ref="C25:AD25"/>
    <mergeCell ref="AE25:AF25"/>
    <mergeCell ref="AG25:AH25"/>
    <mergeCell ref="C22:AD22"/>
    <mergeCell ref="AE22:AF22"/>
    <mergeCell ref="AG22:AH22"/>
    <mergeCell ref="C23:AD23"/>
    <mergeCell ref="AE23:AF23"/>
    <mergeCell ref="AG23:AH23"/>
    <mergeCell ref="C20:AD20"/>
    <mergeCell ref="AE20:AF20"/>
    <mergeCell ref="AG20:AH20"/>
    <mergeCell ref="C21:AD21"/>
    <mergeCell ref="AE21:AF21"/>
    <mergeCell ref="AG21:AH21"/>
    <mergeCell ref="C18:AD18"/>
    <mergeCell ref="AE18:AF18"/>
    <mergeCell ref="AG18:AH18"/>
    <mergeCell ref="C19:AD19"/>
    <mergeCell ref="AE19:AF19"/>
    <mergeCell ref="AG19:AH19"/>
    <mergeCell ref="C16:AD16"/>
    <mergeCell ref="AE16:AF16"/>
    <mergeCell ref="AG16:AH16"/>
    <mergeCell ref="C17:AD17"/>
    <mergeCell ref="AE17:AF17"/>
    <mergeCell ref="AG17:AH17"/>
    <mergeCell ref="C14:AD14"/>
    <mergeCell ref="AE14:AF14"/>
    <mergeCell ref="AG14:AH14"/>
    <mergeCell ref="C15:AD15"/>
    <mergeCell ref="AE15:AF15"/>
    <mergeCell ref="AG15:AH15"/>
    <mergeCell ref="C12:AD12"/>
    <mergeCell ref="AE12:AF12"/>
    <mergeCell ref="AG12:AH12"/>
    <mergeCell ref="C13:AD13"/>
    <mergeCell ref="AE13:AF13"/>
    <mergeCell ref="AG13:AH13"/>
    <mergeCell ref="C10:AD10"/>
    <mergeCell ref="AE10:AF10"/>
    <mergeCell ref="AG10:AH10"/>
    <mergeCell ref="C11:AD11"/>
    <mergeCell ref="AE11:AF11"/>
    <mergeCell ref="AG11:AH11"/>
    <mergeCell ref="C8:AD8"/>
    <mergeCell ref="AE8:AF8"/>
    <mergeCell ref="AG8:AH8"/>
    <mergeCell ref="C9:AD9"/>
    <mergeCell ref="AE9:AF9"/>
    <mergeCell ref="AG9:AH9"/>
    <mergeCell ref="A5:AI5"/>
    <mergeCell ref="C6:AD6"/>
    <mergeCell ref="AE6:AF6"/>
    <mergeCell ref="AG6:AH6"/>
    <mergeCell ref="C7:AD7"/>
    <mergeCell ref="AE7:AF7"/>
    <mergeCell ref="AG7:AH7"/>
    <mergeCell ref="C1:AD1"/>
    <mergeCell ref="AE1:AH2"/>
    <mergeCell ref="C2:AD2"/>
    <mergeCell ref="C3:AD3"/>
    <mergeCell ref="AE3:AH3"/>
    <mergeCell ref="C4:AH4"/>
  </mergeCells>
  <printOptions/>
  <pageMargins left="0.2" right="0.2" top="0.4100000000000001" bottom="0.1968503937007874" header="0.5" footer="0.5"/>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B1:AH30"/>
  <sheetViews>
    <sheetView tabSelected="1" view="pageBreakPreview" zoomScaleSheetLayoutView="100" workbookViewId="0" topLeftCell="A1">
      <selection activeCell="AF45" sqref="AF45"/>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1" customHeight="1">
      <c r="B1" s="339"/>
      <c r="C1" s="438" t="s">
        <v>189</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908"/>
      <c r="AE1" s="909" t="s">
        <v>616</v>
      </c>
      <c r="AF1" s="787"/>
      <c r="AG1" s="787"/>
      <c r="AH1" s="910"/>
    </row>
    <row r="2" spans="2:34" ht="10.95" customHeight="1">
      <c r="B2" s="339"/>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908"/>
      <c r="AE2" s="909"/>
      <c r="AF2" s="787"/>
      <c r="AG2" s="787"/>
      <c r="AH2" s="910"/>
    </row>
    <row r="3" spans="2:34" ht="26.4" customHeight="1">
      <c r="B3" s="339"/>
      <c r="C3" s="421" t="s">
        <v>193</v>
      </c>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914"/>
      <c r="AE3" s="911"/>
      <c r="AF3" s="912"/>
      <c r="AG3" s="912"/>
      <c r="AH3" s="913"/>
    </row>
    <row r="4" spans="2:34" ht="10.2" customHeight="1">
      <c r="B4" s="90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15" t="s">
        <v>612</v>
      </c>
      <c r="AF4" s="915"/>
      <c r="AG4" s="915"/>
      <c r="AH4" s="915"/>
    </row>
    <row r="5" spans="2:34" ht="21" customHeight="1">
      <c r="B5" s="641" t="s">
        <v>512</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3"/>
    </row>
    <row r="6" spans="2:34" ht="7.5" customHeight="1">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row>
    <row r="7" spans="2:34" ht="18" customHeight="1">
      <c r="B7" s="866"/>
      <c r="C7" s="867"/>
      <c r="D7" s="867"/>
      <c r="E7" s="867"/>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8"/>
    </row>
    <row r="8" spans="2:34" ht="13.5" customHeight="1">
      <c r="B8" s="869"/>
      <c r="C8" s="869"/>
      <c r="D8" s="869"/>
      <c r="E8" s="869"/>
      <c r="F8" s="869"/>
      <c r="G8" s="869"/>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row>
    <row r="9" spans="2:34" ht="26.4" customHeight="1">
      <c r="B9" s="241" t="s">
        <v>87</v>
      </c>
      <c r="C9" s="616" t="s">
        <v>114</v>
      </c>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7" t="s">
        <v>226</v>
      </c>
      <c r="AF9" s="617"/>
      <c r="AG9" s="617"/>
      <c r="AH9" s="617"/>
    </row>
    <row r="10" spans="2:34" ht="16.5" customHeight="1">
      <c r="B10" s="857" t="s">
        <v>513</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9"/>
      <c r="AE10" s="860" t="s">
        <v>222</v>
      </c>
      <c r="AF10" s="861"/>
      <c r="AG10" s="860" t="s">
        <v>223</v>
      </c>
      <c r="AH10" s="861"/>
    </row>
    <row r="11" spans="2:34" ht="15.75" customHeight="1">
      <c r="B11" s="862" t="s">
        <v>227</v>
      </c>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4"/>
      <c r="AE11" s="261"/>
      <c r="AF11" s="262"/>
      <c r="AG11" s="261"/>
      <c r="AH11" s="262"/>
    </row>
    <row r="12" spans="2:34" ht="13.95" customHeight="1">
      <c r="B12" s="263" t="s">
        <v>514</v>
      </c>
      <c r="C12" s="499" t="s">
        <v>515</v>
      </c>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865"/>
      <c r="AF12" s="865"/>
      <c r="AG12" s="865"/>
      <c r="AH12" s="865"/>
    </row>
    <row r="13" spans="2:34" ht="14.25" customHeight="1">
      <c r="B13" s="263"/>
      <c r="C13" s="480" t="s">
        <v>516</v>
      </c>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324"/>
      <c r="AF13" s="324"/>
      <c r="AG13" s="324"/>
      <c r="AH13" s="324"/>
    </row>
    <row r="14" spans="2:34" ht="12" customHeight="1">
      <c r="B14" s="263"/>
      <c r="C14" s="499" t="s">
        <v>517</v>
      </c>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324"/>
      <c r="AF14" s="324"/>
      <c r="AG14" s="324"/>
      <c r="AH14" s="324"/>
    </row>
    <row r="15" spans="2:34" ht="13.2" customHeight="1">
      <c r="B15" s="263"/>
      <c r="C15" s="499" t="s">
        <v>518</v>
      </c>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324"/>
      <c r="AF15" s="324"/>
      <c r="AG15" s="324"/>
      <c r="AH15" s="324"/>
    </row>
    <row r="16" spans="2:34" ht="13.95" customHeight="1">
      <c r="B16" s="263"/>
      <c r="C16" s="499" t="s">
        <v>519</v>
      </c>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324"/>
      <c r="AF16" s="324"/>
      <c r="AG16" s="324"/>
      <c r="AH16" s="324"/>
    </row>
    <row r="17" spans="2:34" ht="15" customHeight="1">
      <c r="B17" s="264"/>
      <c r="C17" s="495" t="s">
        <v>520</v>
      </c>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1">
        <f>SUM(AE13:AF16)</f>
        <v>0</v>
      </c>
      <c r="AF17" s="491"/>
      <c r="AG17" s="491">
        <f>SUM(AG13:AH16)</f>
        <v>0</v>
      </c>
      <c r="AH17" s="491"/>
    </row>
    <row r="18" spans="2:34" ht="13.2" customHeight="1">
      <c r="B18" s="463" t="s">
        <v>117</v>
      </c>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788"/>
      <c r="AF18" s="788"/>
      <c r="AG18" s="788"/>
      <c r="AH18" s="788"/>
    </row>
    <row r="19" spans="2:34" ht="14.4" customHeight="1">
      <c r="B19" s="263" t="s">
        <v>521</v>
      </c>
      <c r="C19" s="499" t="s">
        <v>522</v>
      </c>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324"/>
      <c r="AF19" s="324"/>
      <c r="AG19" s="324"/>
      <c r="AH19" s="324"/>
    </row>
    <row r="20" spans="2:34" ht="15.6" customHeight="1">
      <c r="B20" s="239"/>
      <c r="C20" s="495" t="s">
        <v>118</v>
      </c>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1">
        <f>AE19</f>
        <v>0</v>
      </c>
      <c r="AF20" s="491"/>
      <c r="AG20" s="491">
        <f>AG19</f>
        <v>0</v>
      </c>
      <c r="AH20" s="491"/>
    </row>
    <row r="21" spans="2:34" ht="13.95" customHeight="1">
      <c r="B21" s="511" t="s">
        <v>119</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786"/>
      <c r="AF21" s="786"/>
      <c r="AG21" s="786"/>
      <c r="AH21" s="786"/>
    </row>
    <row r="22" spans="2:34" ht="13.5" customHeight="1">
      <c r="B22" s="263" t="s">
        <v>523</v>
      </c>
      <c r="C22" s="480" t="s">
        <v>524</v>
      </c>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324"/>
      <c r="AF22" s="324"/>
      <c r="AG22" s="324"/>
      <c r="AH22" s="324"/>
    </row>
    <row r="23" spans="2:34" ht="24.75" customHeight="1">
      <c r="B23" s="263" t="s">
        <v>525</v>
      </c>
      <c r="C23" s="870" t="s">
        <v>526</v>
      </c>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2"/>
      <c r="AE23" s="528"/>
      <c r="AF23" s="529"/>
      <c r="AG23" s="528"/>
      <c r="AH23" s="529"/>
    </row>
    <row r="24" spans="2:34" ht="24.6" customHeight="1">
      <c r="B24" s="263" t="s">
        <v>527</v>
      </c>
      <c r="C24" s="480" t="s">
        <v>238</v>
      </c>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324"/>
      <c r="AF24" s="324"/>
      <c r="AG24" s="324"/>
      <c r="AH24" s="324"/>
    </row>
    <row r="25" spans="2:34" ht="15.6" customHeight="1">
      <c r="B25" s="263" t="s">
        <v>528</v>
      </c>
      <c r="C25" s="499" t="s">
        <v>529</v>
      </c>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324"/>
      <c r="AF25" s="324"/>
      <c r="AG25" s="324"/>
      <c r="AH25" s="324"/>
    </row>
    <row r="26" spans="2:34" ht="15.6" customHeight="1">
      <c r="B26" s="239"/>
      <c r="C26" s="621" t="s">
        <v>120</v>
      </c>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491">
        <f>SUM(AE22:AF25)</f>
        <v>0</v>
      </c>
      <c r="AF26" s="491"/>
      <c r="AG26" s="491">
        <f>SUM(AG22:AH25)</f>
        <v>0</v>
      </c>
      <c r="AH26" s="491"/>
    </row>
    <row r="27" spans="2:34" ht="16.2" customHeight="1">
      <c r="B27" s="323" t="s">
        <v>121</v>
      </c>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491">
        <f>AE17+AE20+AE26</f>
        <v>0</v>
      </c>
      <c r="AF27" s="491"/>
      <c r="AG27" s="491">
        <f>AG17+AG20+AG26</f>
        <v>0</v>
      </c>
      <c r="AH27" s="491"/>
    </row>
    <row r="28" spans="2:34" ht="16.2" customHeight="1">
      <c r="B28" s="323" t="s">
        <v>239</v>
      </c>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487"/>
      <c r="AF28" s="487"/>
      <c r="AG28" s="487"/>
      <c r="AH28" s="487"/>
    </row>
    <row r="29" spans="2:34" ht="17.4" customHeight="1">
      <c r="B29" s="323" t="s">
        <v>122</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7">
        <f>AE27+AG27+AE28+AG28</f>
        <v>0</v>
      </c>
      <c r="AF29" s="328"/>
      <c r="AG29" s="328"/>
      <c r="AH29" s="329"/>
    </row>
    <row r="30" spans="2:34" ht="15.75">
      <c r="B30" s="855" t="s">
        <v>240</v>
      </c>
      <c r="C30" s="855"/>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row>
  </sheetData>
  <sheetProtection formatCells="0" formatColumns="0" formatRows="0" insertColumns="0" insertRows="0" deleteColumns="0" deleteRows="0" selectLockedCells="1"/>
  <mergeCells count="70">
    <mergeCell ref="B29:AD29"/>
    <mergeCell ref="AE29:AH29"/>
    <mergeCell ref="B30:AH30"/>
    <mergeCell ref="B27:AD27"/>
    <mergeCell ref="AE27:AF27"/>
    <mergeCell ref="AG27:AH27"/>
    <mergeCell ref="B28:AD28"/>
    <mergeCell ref="AE28:AF28"/>
    <mergeCell ref="AG28:AH28"/>
    <mergeCell ref="C23:AD23"/>
    <mergeCell ref="AE23:AF23"/>
    <mergeCell ref="AG23:AH23"/>
    <mergeCell ref="C24:AD24"/>
    <mergeCell ref="AE24:AF24"/>
    <mergeCell ref="AG24:AH24"/>
    <mergeCell ref="C25:AD25"/>
    <mergeCell ref="AE25:AF25"/>
    <mergeCell ref="AG25:AH25"/>
    <mergeCell ref="C26:AD26"/>
    <mergeCell ref="AE26:AF26"/>
    <mergeCell ref="AG26:AH26"/>
    <mergeCell ref="C19:AD19"/>
    <mergeCell ref="AE19:AF19"/>
    <mergeCell ref="AG19:AH19"/>
    <mergeCell ref="C20:AD20"/>
    <mergeCell ref="AE20:AF20"/>
    <mergeCell ref="AG20:AH20"/>
    <mergeCell ref="B21:AD21"/>
    <mergeCell ref="AE21:AF21"/>
    <mergeCell ref="AG21:AH21"/>
    <mergeCell ref="C22:AD22"/>
    <mergeCell ref="AE22:AF22"/>
    <mergeCell ref="AG22:AH22"/>
    <mergeCell ref="C15:AD15"/>
    <mergeCell ref="AE15:AF15"/>
    <mergeCell ref="AG15:AH15"/>
    <mergeCell ref="C16:AD16"/>
    <mergeCell ref="AE16:AF16"/>
    <mergeCell ref="AG16:AH16"/>
    <mergeCell ref="C17:AD17"/>
    <mergeCell ref="AE17:AF17"/>
    <mergeCell ref="AG17:AH17"/>
    <mergeCell ref="B18:AD18"/>
    <mergeCell ref="AE18:AF18"/>
    <mergeCell ref="AG18:AH18"/>
    <mergeCell ref="B10:AD10"/>
    <mergeCell ref="AE10:AF10"/>
    <mergeCell ref="AG10:AH10"/>
    <mergeCell ref="B11:AD11"/>
    <mergeCell ref="C12:AD12"/>
    <mergeCell ref="AE12:AF12"/>
    <mergeCell ref="AG12:AH12"/>
    <mergeCell ref="C13:AD13"/>
    <mergeCell ref="AE13:AF13"/>
    <mergeCell ref="AG13:AH13"/>
    <mergeCell ref="C14:AD14"/>
    <mergeCell ref="AE14:AF14"/>
    <mergeCell ref="AG14:AH14"/>
    <mergeCell ref="B1:B4"/>
    <mergeCell ref="C1:AD2"/>
    <mergeCell ref="AE1:AH3"/>
    <mergeCell ref="C3:AD3"/>
    <mergeCell ref="C4:AD4"/>
    <mergeCell ref="AE4:AH4"/>
    <mergeCell ref="B5:AH5"/>
    <mergeCell ref="B6:AH6"/>
    <mergeCell ref="B7:AH7"/>
    <mergeCell ref="B8:AH8"/>
    <mergeCell ref="C9:AD9"/>
    <mergeCell ref="AE9:AH9"/>
  </mergeCells>
  <printOptions/>
  <pageMargins left="0.2" right="0.2" top="0.4100000000000001" bottom="0.1968503937007874" header="0.5" footer="0.5"/>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B1:AH45"/>
  <sheetViews>
    <sheetView view="pageBreakPreview" zoomScaleSheetLayoutView="100" workbookViewId="0" topLeftCell="A6">
      <selection activeCell="AE35" sqref="AE35:AF35"/>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6.4" customHeight="1">
      <c r="B1" s="339"/>
      <c r="C1" s="438" t="s">
        <v>189</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787" t="s">
        <v>123</v>
      </c>
      <c r="AF1" s="787"/>
      <c r="AG1" s="787"/>
      <c r="AH1" s="787"/>
    </row>
    <row r="2" spans="2:34" ht="28.95" customHeight="1">
      <c r="B2" s="339"/>
      <c r="C2" s="421" t="s">
        <v>190</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787"/>
      <c r="AF2" s="787"/>
      <c r="AG2" s="787"/>
      <c r="AH2" s="787"/>
    </row>
    <row r="3" spans="2:34" ht="15.75">
      <c r="B3" s="1"/>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16" t="s">
        <v>609</v>
      </c>
      <c r="AF3" s="916"/>
      <c r="AG3" s="916"/>
      <c r="AH3" s="916"/>
    </row>
    <row r="4" spans="2:34" ht="15.75">
      <c r="B4" s="866"/>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8"/>
    </row>
    <row r="5" spans="2:34" ht="8.25" customHeight="1">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row>
    <row r="6" spans="2:34" ht="15.75">
      <c r="B6" s="493" t="s">
        <v>241</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row>
    <row r="7" spans="2:34" ht="28.95" customHeight="1">
      <c r="B7" s="234" t="s">
        <v>242</v>
      </c>
      <c r="C7" s="644" t="s">
        <v>221</v>
      </c>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22" t="s">
        <v>222</v>
      </c>
      <c r="AF7" s="622"/>
      <c r="AG7" s="622" t="s">
        <v>223</v>
      </c>
      <c r="AH7" s="622"/>
    </row>
    <row r="8" spans="2:34" ht="16.95" customHeight="1">
      <c r="B8" s="239">
        <v>1</v>
      </c>
      <c r="C8" s="499" t="s">
        <v>243</v>
      </c>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343"/>
      <c r="AF8" s="343"/>
      <c r="AG8" s="343"/>
      <c r="AH8" s="343"/>
    </row>
    <row r="9" spans="2:34" ht="16.95" customHeight="1">
      <c r="B9" s="239">
        <v>2</v>
      </c>
      <c r="C9" s="499" t="s">
        <v>124</v>
      </c>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343"/>
      <c r="AF9" s="343"/>
      <c r="AG9" s="343"/>
      <c r="AH9" s="343"/>
    </row>
    <row r="10" spans="2:34" ht="16.95" customHeight="1">
      <c r="B10" s="239">
        <v>3</v>
      </c>
      <c r="C10" s="499" t="s">
        <v>125</v>
      </c>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343"/>
      <c r="AF10" s="343"/>
      <c r="AG10" s="343"/>
      <c r="AH10" s="343"/>
    </row>
    <row r="11" spans="2:34" ht="16.95" customHeight="1">
      <c r="B11" s="239">
        <v>4</v>
      </c>
      <c r="C11" s="499" t="s">
        <v>126</v>
      </c>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343"/>
      <c r="AF11" s="343"/>
      <c r="AG11" s="343"/>
      <c r="AH11" s="343"/>
    </row>
    <row r="12" spans="2:34" ht="16.95" customHeight="1">
      <c r="B12" s="239">
        <v>5</v>
      </c>
      <c r="C12" s="499" t="s">
        <v>127</v>
      </c>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343"/>
      <c r="AF12" s="343"/>
      <c r="AG12" s="343"/>
      <c r="AH12" s="343"/>
    </row>
    <row r="13" spans="2:34" ht="16.95" customHeight="1">
      <c r="B13" s="239">
        <v>6</v>
      </c>
      <c r="C13" s="499" t="s">
        <v>244</v>
      </c>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343"/>
      <c r="AF13" s="343"/>
      <c r="AG13" s="343"/>
      <c r="AH13" s="343"/>
    </row>
    <row r="14" spans="2:34" ht="16.95" customHeight="1">
      <c r="B14" s="239">
        <v>7</v>
      </c>
      <c r="C14" s="499" t="s">
        <v>128</v>
      </c>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343"/>
      <c r="AF14" s="343"/>
      <c r="AG14" s="343"/>
      <c r="AH14" s="343"/>
    </row>
    <row r="15" spans="2:34" ht="16.95" customHeight="1">
      <c r="B15" s="239">
        <v>8</v>
      </c>
      <c r="C15" s="530" t="s">
        <v>370</v>
      </c>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2"/>
      <c r="AE15" s="343"/>
      <c r="AF15" s="343"/>
      <c r="AG15" s="343"/>
      <c r="AH15" s="343"/>
    </row>
    <row r="16" spans="2:34" ht="16.95" customHeight="1">
      <c r="B16" s="239">
        <v>9</v>
      </c>
      <c r="C16" s="499" t="s">
        <v>531</v>
      </c>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343"/>
      <c r="AF16" s="343"/>
      <c r="AG16" s="343"/>
      <c r="AH16" s="343"/>
    </row>
    <row r="17" spans="2:34" ht="16.95" customHeight="1">
      <c r="B17" s="875" t="s">
        <v>532</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7"/>
      <c r="AE17" s="488">
        <f>SUM(AE8:AF16)</f>
        <v>0</v>
      </c>
      <c r="AF17" s="488"/>
      <c r="AG17" s="488">
        <f>SUM(AG8:AH16)</f>
        <v>0</v>
      </c>
      <c r="AH17" s="488"/>
    </row>
    <row r="18" spans="2:34" ht="16.95" customHeight="1">
      <c r="B18" s="875" t="s">
        <v>246</v>
      </c>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7"/>
      <c r="AE18" s="465"/>
      <c r="AF18" s="465"/>
      <c r="AG18" s="465"/>
      <c r="AH18" s="465"/>
    </row>
    <row r="19" spans="2:34" ht="16.95" customHeight="1">
      <c r="B19" s="490" t="s">
        <v>129</v>
      </c>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878">
        <f>AE17+AE18+AG17+AG18</f>
        <v>0</v>
      </c>
      <c r="AF19" s="879"/>
      <c r="AG19" s="879"/>
      <c r="AH19" s="880"/>
    </row>
    <row r="20" spans="2:34" ht="15.75">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69"/>
      <c r="AF20" s="69"/>
      <c r="AG20" s="69"/>
      <c r="AH20" s="69"/>
    </row>
    <row r="21" spans="2:34" ht="15.75">
      <c r="B21" s="493" t="s">
        <v>130</v>
      </c>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row>
    <row r="22" spans="2:34" ht="34.2" customHeight="1">
      <c r="B22" s="234" t="s">
        <v>242</v>
      </c>
      <c r="C22" s="644" t="s">
        <v>221</v>
      </c>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22" t="s">
        <v>222</v>
      </c>
      <c r="AF22" s="622"/>
      <c r="AG22" s="622" t="s">
        <v>223</v>
      </c>
      <c r="AH22" s="622"/>
    </row>
    <row r="23" spans="2:34" ht="14.4" customHeight="1">
      <c r="B23" s="70" t="s">
        <v>131</v>
      </c>
      <c r="C23" s="489" t="s">
        <v>247</v>
      </c>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8">
        <f>AE24+AE25</f>
        <v>0</v>
      </c>
      <c r="AF23" s="488"/>
      <c r="AG23" s="488">
        <f>SUM(AG24:AH25)</f>
        <v>0</v>
      </c>
      <c r="AH23" s="488"/>
    </row>
    <row r="24" spans="2:34" ht="16.5" customHeight="1">
      <c r="B24" s="71"/>
      <c r="C24" s="881" t="s">
        <v>533</v>
      </c>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3"/>
      <c r="AF24" s="343"/>
      <c r="AG24" s="343"/>
      <c r="AH24" s="343"/>
    </row>
    <row r="25" spans="2:34" ht="13.95" customHeight="1">
      <c r="B25" s="71"/>
      <c r="C25" s="342" t="s">
        <v>534</v>
      </c>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3"/>
      <c r="AF25" s="343"/>
      <c r="AG25" s="343"/>
      <c r="AH25" s="343"/>
    </row>
    <row r="26" spans="2:34" ht="12.6" customHeight="1">
      <c r="B26" s="70" t="s">
        <v>134</v>
      </c>
      <c r="C26" s="489" t="s">
        <v>535</v>
      </c>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8">
        <f>AE28+AE29+AE30+AE31</f>
        <v>0</v>
      </c>
      <c r="AF26" s="488"/>
      <c r="AG26" s="488">
        <f>SUM(AG27:AH31)</f>
        <v>0</v>
      </c>
      <c r="AH26" s="488"/>
    </row>
    <row r="27" spans="2:34" ht="12" customHeight="1">
      <c r="B27" s="71"/>
      <c r="C27" s="881" t="s">
        <v>536</v>
      </c>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624"/>
      <c r="AF27" s="624"/>
      <c r="AG27" s="343"/>
      <c r="AH27" s="343"/>
    </row>
    <row r="28" spans="2:34" ht="13.5" customHeight="1">
      <c r="B28" s="71"/>
      <c r="C28" s="480" t="s">
        <v>537</v>
      </c>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343"/>
      <c r="AF28" s="343"/>
      <c r="AG28" s="343"/>
      <c r="AH28" s="343"/>
    </row>
    <row r="29" spans="2:34" ht="24" customHeight="1">
      <c r="B29" s="71"/>
      <c r="C29" s="480" t="s">
        <v>538</v>
      </c>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343"/>
      <c r="AF29" s="343"/>
      <c r="AG29" s="343"/>
      <c r="AH29" s="343"/>
    </row>
    <row r="30" spans="2:34" ht="13.2" customHeight="1">
      <c r="B30" s="71"/>
      <c r="C30" s="342" t="s">
        <v>539</v>
      </c>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624"/>
      <c r="AF30" s="624"/>
      <c r="AG30" s="343"/>
      <c r="AH30" s="343"/>
    </row>
    <row r="31" spans="2:34" ht="23.25" customHeight="1">
      <c r="B31" s="71"/>
      <c r="C31" s="881" t="s">
        <v>540</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3"/>
      <c r="AF31" s="343"/>
      <c r="AG31" s="343"/>
      <c r="AH31" s="343"/>
    </row>
    <row r="32" spans="2:34" ht="13.2" customHeight="1">
      <c r="B32" s="70" t="s">
        <v>137</v>
      </c>
      <c r="C32" s="891" t="s">
        <v>541</v>
      </c>
      <c r="D32" s="891"/>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27"/>
      <c r="AF32" s="827"/>
      <c r="AG32" s="343"/>
      <c r="AH32" s="343"/>
    </row>
    <row r="33" spans="2:34" ht="13.95" customHeight="1">
      <c r="B33" s="70" t="s">
        <v>542</v>
      </c>
      <c r="C33" s="489" t="s">
        <v>543</v>
      </c>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892"/>
      <c r="AF33" s="892"/>
      <c r="AG33" s="465"/>
      <c r="AH33" s="465"/>
    </row>
    <row r="34" spans="2:34" ht="24.75" customHeight="1">
      <c r="B34" s="888" t="s">
        <v>138</v>
      </c>
      <c r="C34" s="889"/>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90"/>
      <c r="AE34" s="488">
        <f>AE23+AE26+AE32</f>
        <v>0</v>
      </c>
      <c r="AF34" s="488"/>
      <c r="AG34" s="488">
        <f>AG23+AG26+AG32+AG33</f>
        <v>0</v>
      </c>
      <c r="AH34" s="488"/>
    </row>
    <row r="35" spans="2:34" ht="21" customHeight="1">
      <c r="B35" s="884" t="s">
        <v>246</v>
      </c>
      <c r="C35" s="885"/>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6"/>
      <c r="AE35" s="465"/>
      <c r="AF35" s="465"/>
      <c r="AG35" s="465"/>
      <c r="AH35" s="465"/>
    </row>
    <row r="36" spans="2:34" ht="15.75" customHeight="1">
      <c r="B36" s="884" t="s">
        <v>637</v>
      </c>
      <c r="C36" s="885"/>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6"/>
      <c r="AE36" s="341">
        <f>AE34+AE35+AG34+AG35</f>
        <v>0</v>
      </c>
      <c r="AF36" s="341"/>
      <c r="AG36" s="341"/>
      <c r="AH36" s="341"/>
    </row>
    <row r="37" spans="2:34" ht="15.7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2:34" ht="15.7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2:34" ht="15.7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2:34" ht="15.7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2:34" ht="15.7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2:34" ht="15.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2:34" ht="15.7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2:34" ht="5.25" customHeight="1">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row>
    <row r="45" spans="2:34" ht="7.95" customHeight="1">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row>
  </sheetData>
  <sheetProtection password="CF8D" sheet="1" objects="1" scenarios="1" selectLockedCells="1"/>
  <mergeCells count="92">
    <mergeCell ref="B36:AD36"/>
    <mergeCell ref="AE36:AH36"/>
    <mergeCell ref="B34:AD34"/>
    <mergeCell ref="AE34:AF34"/>
    <mergeCell ref="AG34:AH34"/>
    <mergeCell ref="B35:AD35"/>
    <mergeCell ref="AE35:AF35"/>
    <mergeCell ref="AG35:AH35"/>
    <mergeCell ref="C32:AD32"/>
    <mergeCell ref="AE32:AF32"/>
    <mergeCell ref="AG32:AH32"/>
    <mergeCell ref="C33:AD33"/>
    <mergeCell ref="AE33:AF33"/>
    <mergeCell ref="AG33:AH33"/>
    <mergeCell ref="C30:AD30"/>
    <mergeCell ref="AE30:AF30"/>
    <mergeCell ref="AG30:AH30"/>
    <mergeCell ref="C31:AD31"/>
    <mergeCell ref="AE31:AF31"/>
    <mergeCell ref="AG31:AH31"/>
    <mergeCell ref="C28:AD28"/>
    <mergeCell ref="AE28:AF28"/>
    <mergeCell ref="AG28:AH28"/>
    <mergeCell ref="C29:AD29"/>
    <mergeCell ref="AE29:AF29"/>
    <mergeCell ref="AG29:AH29"/>
    <mergeCell ref="C26:AD26"/>
    <mergeCell ref="AE26:AF26"/>
    <mergeCell ref="AG26:AH26"/>
    <mergeCell ref="C27:AD27"/>
    <mergeCell ref="AE27:AF27"/>
    <mergeCell ref="AG27:AH27"/>
    <mergeCell ref="C24:AD24"/>
    <mergeCell ref="AE24:AF24"/>
    <mergeCell ref="AG24:AH24"/>
    <mergeCell ref="C25:AD25"/>
    <mergeCell ref="AE25:AF25"/>
    <mergeCell ref="AG25:AH25"/>
    <mergeCell ref="C22:AD22"/>
    <mergeCell ref="AE22:AF22"/>
    <mergeCell ref="AG22:AH22"/>
    <mergeCell ref="C23:AD23"/>
    <mergeCell ref="AE23:AF23"/>
    <mergeCell ref="AG23:AH23"/>
    <mergeCell ref="B21:AH21"/>
    <mergeCell ref="C16:AD16"/>
    <mergeCell ref="AE16:AF16"/>
    <mergeCell ref="AG16:AH16"/>
    <mergeCell ref="B17:AD17"/>
    <mergeCell ref="AE17:AF17"/>
    <mergeCell ref="AG17:AH17"/>
    <mergeCell ref="B18:AD18"/>
    <mergeCell ref="AE18:AF18"/>
    <mergeCell ref="AG18:AH18"/>
    <mergeCell ref="B19:AD19"/>
    <mergeCell ref="AE19:AH19"/>
    <mergeCell ref="C14:AD14"/>
    <mergeCell ref="AE14:AF14"/>
    <mergeCell ref="AG14:AH14"/>
    <mergeCell ref="C15:AD15"/>
    <mergeCell ref="AE15:AF15"/>
    <mergeCell ref="AG15:AH15"/>
    <mergeCell ref="C12:AD12"/>
    <mergeCell ref="AE12:AF12"/>
    <mergeCell ref="AG12:AH12"/>
    <mergeCell ref="C13:AD13"/>
    <mergeCell ref="AE13:AF13"/>
    <mergeCell ref="AG13:AH13"/>
    <mergeCell ref="C10:AD10"/>
    <mergeCell ref="AE10:AF10"/>
    <mergeCell ref="AG10:AH10"/>
    <mergeCell ref="C11:AD11"/>
    <mergeCell ref="AE11:AF11"/>
    <mergeCell ref="AG11:AH11"/>
    <mergeCell ref="C8:AD8"/>
    <mergeCell ref="AE8:AF8"/>
    <mergeCell ref="AG8:AH8"/>
    <mergeCell ref="C9:AD9"/>
    <mergeCell ref="AE9:AF9"/>
    <mergeCell ref="AG9:AH9"/>
    <mergeCell ref="B4:AH4"/>
    <mergeCell ref="B5:AH5"/>
    <mergeCell ref="B6:AH6"/>
    <mergeCell ref="C7:AD7"/>
    <mergeCell ref="AE7:AF7"/>
    <mergeCell ref="AG7:AH7"/>
    <mergeCell ref="B1:B2"/>
    <mergeCell ref="C1:AD1"/>
    <mergeCell ref="AE1:AH2"/>
    <mergeCell ref="C2:AD2"/>
    <mergeCell ref="C3:AD3"/>
    <mergeCell ref="AE3:AH3"/>
  </mergeCells>
  <printOptions/>
  <pageMargins left="0.2" right="0.2" top="0.4100000000000001" bottom="0.1968503937007874" header="0.5" footer="0.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CIOBANU MADALIN</dc:creator>
  <cp:keywords/>
  <dc:description/>
  <cp:lastModifiedBy>Windows User</cp:lastModifiedBy>
  <cp:lastPrinted>2017-07-06T07:50:35Z</cp:lastPrinted>
  <dcterms:created xsi:type="dcterms:W3CDTF">2017-05-30T08:25:49Z</dcterms:created>
  <dcterms:modified xsi:type="dcterms:W3CDTF">2018-03-15T10:52:55Z</dcterms:modified>
  <cp:category/>
  <cp:version/>
  <cp:contentType/>
  <cp:contentStatus/>
</cp:coreProperties>
</file>